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775" tabRatio="749" activeTab="0"/>
  </bookViews>
  <sheets>
    <sheet name="PLAN COMPRAS" sheetId="1" r:id="rId1"/>
  </sheets>
  <definedNames>
    <definedName name="_xlnm.Print_Titles" localSheetId="0">'PLAN COMPRAS'!$1:$5</definedName>
  </definedNames>
  <calcPr fullCalcOnLoad="1"/>
</workbook>
</file>

<file path=xl/comments1.xml><?xml version="1.0" encoding="utf-8"?>
<comments xmlns="http://schemas.openxmlformats.org/spreadsheetml/2006/main">
  <authors>
    <author>cvargas</author>
  </authors>
  <commentList>
    <comment ref="A4" authorId="0">
      <text>
        <r>
          <rPr>
            <sz val="8"/>
            <rFont val="Tahoma"/>
            <family val="2"/>
          </rPr>
          <t xml:space="preserve">REGISTRE DE MANERA CONSECUTIVA EL BIEN O SERVICIO ADQUIRIR COMENZANDO POR No. 1.
</t>
        </r>
      </text>
    </comment>
    <comment ref="E4" authorId="0">
      <text>
        <r>
          <rPr>
            <sz val="8"/>
            <rFont val="Tahoma"/>
            <family val="2"/>
          </rPr>
          <t xml:space="preserve">REGISTRE EL BIEN O SERVICIO ADQUIRIR DE MANERA GENERICA SIN MENCIONAR ESPECIFICACION EJ: PAPEL, LAPICES, COMPUTADORES.
</t>
        </r>
      </text>
    </comment>
    <comment ref="F4" authorId="0">
      <text>
        <r>
          <rPr>
            <sz val="8"/>
            <rFont val="Tahoma"/>
            <family val="2"/>
          </rPr>
          <t xml:space="preserve">REGISTRE EL VALOR PROMEDIO POR UNIDAD DE BIEN O SERVICIO DE ACUERDO A LA UNIDAD ESTABLECIDA.COMO METROS, LITROS, ROLLOS, REMAS, UNIDADES, 
</t>
        </r>
      </text>
    </comment>
    <comment ref="G4" authorId="0">
      <text>
        <r>
          <rPr>
            <sz val="8"/>
            <rFont val="Tahoma"/>
            <family val="2"/>
          </rPr>
          <t xml:space="preserve">(BLOQUEA POR SER LA SUMATORIA ENTRE LA CANTIDAD Y VALOR PROMEDIO UNITARIO DEL MISMO).
</t>
        </r>
      </text>
    </comment>
    <comment ref="H4" authorId="0">
      <text>
        <r>
          <rPr>
            <sz val="8"/>
            <rFont val="Tahoma"/>
            <family val="2"/>
          </rPr>
          <t xml:space="preserve">REGISTRE LA MODALIDAD DE ADQUISICION DEL  BIEN O SERVICIO SI ES A TRAVES DE CONTRATACION DIRECTA O PROCESO LICITATORIO.
</t>
        </r>
      </text>
    </comment>
    <comment ref="I4" authorId="0">
      <text>
        <r>
          <rPr>
            <sz val="8"/>
            <rFont val="Tahoma"/>
            <family val="2"/>
          </rPr>
          <t xml:space="preserve">REGISTRE LAS FECHAS DIAS Y MESES EN QUE  SE PRETENDE ADQUIRIR EL BIEN O SERVICIO.
</t>
        </r>
      </text>
    </comment>
    <comment ref="C5" authorId="0">
      <text>
        <r>
          <rPr>
            <sz val="8"/>
            <rFont val="Tahoma"/>
            <family val="2"/>
          </rPr>
          <t xml:space="preserve">REGISTRAR LA CANTIDAD EN FORMA NUMERICA DEL BIEN O SERVICIO ADQUIRIR DE ACUERDO A LA UNIDAD DE MEDIDA.(SI ES METROS, ROLLOS, UNIDADES, DIAS, LITROS POR EJEMPLO)
</t>
        </r>
      </text>
    </comment>
    <comment ref="D5" authorId="0">
      <text>
        <r>
          <rPr>
            <sz val="8"/>
            <rFont val="Tahoma"/>
            <family val="2"/>
          </rPr>
          <t xml:space="preserve">REGISTRE LA UNIDAD DE MEDIDA SE LE LITROS, MTS, UNIDADES, HORAS, DIAS, MENSUALIDAD Y ANUALIDAD.
</t>
        </r>
      </text>
    </comment>
  </commentList>
</comments>
</file>

<file path=xl/sharedStrings.xml><?xml version="1.0" encoding="utf-8"?>
<sst xmlns="http://schemas.openxmlformats.org/spreadsheetml/2006/main" count="593" uniqueCount="358">
  <si>
    <t>UNIDAD DE MEDIDA</t>
  </si>
  <si>
    <t>PERIODO DE ADQUISICION BIENES O SERVICIOS</t>
  </si>
  <si>
    <t>PERIODO</t>
  </si>
  <si>
    <t>CANTIDAD ELEMENTOS</t>
  </si>
  <si>
    <t xml:space="preserve">DESCRIPCION DEL BIEN O SERVICIO A ADQUIRIR </t>
  </si>
  <si>
    <t>CANTIDAD DE BIENES Y SERVICIOS A ADQUIRIDOS</t>
  </si>
  <si>
    <t>PRECIO UNITARIO, PROMEDIO DEL BIEN O SERVICIO A ADQUIRIR</t>
  </si>
  <si>
    <t>VALOR TOTAL PROMEDIO DE UNIDAD BIEN O SERVICIO A ADQUIRIR</t>
  </si>
  <si>
    <t>MODALIDAD DE ADQUISICION DE BIENES O SERVICIOS</t>
  </si>
  <si>
    <t>CONSE  CUTIVO</t>
  </si>
  <si>
    <t>AZ</t>
  </si>
  <si>
    <t>Carpeta Normafol (colgantes)</t>
  </si>
  <si>
    <t>Corrector líquido-lapicero</t>
  </si>
  <si>
    <t>Ganchos clips</t>
  </si>
  <si>
    <t>Ganchos Mariposa</t>
  </si>
  <si>
    <t>Libro radicador 200 folios</t>
  </si>
  <si>
    <t>Pega stick barra</t>
  </si>
  <si>
    <t>Sobres manila carta</t>
  </si>
  <si>
    <t>Sobres manila oficio</t>
  </si>
  <si>
    <t>Papelería Impresa</t>
  </si>
  <si>
    <t>Estampillas</t>
  </si>
  <si>
    <t>Estampillas para seguridad productos gravados impuesto al consumo</t>
  </si>
  <si>
    <t>Publicidad</t>
  </si>
  <si>
    <t>IMPRESOS Y PUBLICACIONES</t>
  </si>
  <si>
    <t>SEGUROS</t>
  </si>
  <si>
    <t>COMUNICACIONES Y TRANSPORTE</t>
  </si>
  <si>
    <t>ADQUISICION DE BIENES</t>
  </si>
  <si>
    <t>Materiales y Suministros</t>
  </si>
  <si>
    <t>Papelería y Utiles de Escritorio</t>
  </si>
  <si>
    <t>Bandas de caucho</t>
  </si>
  <si>
    <t>Bisturí</t>
  </si>
  <si>
    <t>Ganchos cosedora</t>
  </si>
  <si>
    <t>Resaltadores</t>
  </si>
  <si>
    <t>Sacaganchos</t>
  </si>
  <si>
    <t>Libros Revistas y Folletos</t>
  </si>
  <si>
    <t>Unidad</t>
  </si>
  <si>
    <t>Cajas</t>
  </si>
  <si>
    <t>Caja</t>
  </si>
  <si>
    <t>Resma</t>
  </si>
  <si>
    <t>Pares</t>
  </si>
  <si>
    <t>Directa</t>
  </si>
  <si>
    <t>Semestral</t>
  </si>
  <si>
    <t>MANTENIMIENTO</t>
  </si>
  <si>
    <t>Vigilancia</t>
  </si>
  <si>
    <t>Aseo</t>
  </si>
  <si>
    <t>Chinches</t>
  </si>
  <si>
    <t>Ganchos cosedora industrial</t>
  </si>
  <si>
    <t>CD -RW</t>
  </si>
  <si>
    <t>Colbon</t>
  </si>
  <si>
    <t>Tinta para sello mecánico</t>
  </si>
  <si>
    <t>Tinta para sellos color violeta y negro</t>
  </si>
  <si>
    <t>Borrador Miga de pan</t>
  </si>
  <si>
    <t>Cinta ancha</t>
  </si>
  <si>
    <t>Cinta  delgada</t>
  </si>
  <si>
    <t xml:space="preserve">Diskette 3,5  HD </t>
  </si>
  <si>
    <t xml:space="preserve">Papel fotocopia 75gms  oficio </t>
  </si>
  <si>
    <t xml:space="preserve">Papel fotocopia 75 gms carta </t>
  </si>
  <si>
    <t>Pilas doble A</t>
  </si>
  <si>
    <t>Sobre manila extragrande</t>
  </si>
  <si>
    <t>Rollo</t>
  </si>
  <si>
    <t>Cartucho</t>
  </si>
  <si>
    <r>
      <t>HP REF: C</t>
    </r>
    <r>
      <rPr>
        <b/>
        <sz val="8"/>
        <rFont val="Arial"/>
        <family val="2"/>
      </rPr>
      <t>9351</t>
    </r>
    <r>
      <rPr>
        <sz val="8"/>
        <rFont val="Arial"/>
        <family val="2"/>
      </rPr>
      <t>A  -21  Negra</t>
    </r>
  </si>
  <si>
    <r>
      <t>HP REF: C</t>
    </r>
    <r>
      <rPr>
        <b/>
        <sz val="8"/>
        <rFont val="Arial"/>
        <family val="2"/>
      </rPr>
      <t>9352</t>
    </r>
    <r>
      <rPr>
        <sz val="8"/>
        <rFont val="Arial"/>
        <family val="2"/>
      </rPr>
      <t>A  -22  Color</t>
    </r>
  </si>
  <si>
    <t>Cinta</t>
  </si>
  <si>
    <t>Toner</t>
  </si>
  <si>
    <r>
      <t xml:space="preserve">HP </t>
    </r>
    <r>
      <rPr>
        <b/>
        <sz val="8"/>
        <rFont val="Arial"/>
        <family val="2"/>
      </rPr>
      <t xml:space="preserve">1200 </t>
    </r>
    <r>
      <rPr>
        <sz val="8"/>
        <rFont val="Arial"/>
        <family val="2"/>
      </rPr>
      <t xml:space="preserve"> Ref:C</t>
    </r>
    <r>
      <rPr>
        <b/>
        <sz val="8"/>
        <rFont val="Arial"/>
        <family val="2"/>
      </rPr>
      <t>7115</t>
    </r>
    <r>
      <rPr>
        <sz val="8"/>
        <rFont val="Arial"/>
        <family val="2"/>
      </rPr>
      <t>A</t>
    </r>
  </si>
  <si>
    <r>
      <t xml:space="preserve">HP Laser </t>
    </r>
    <r>
      <rPr>
        <b/>
        <sz val="8"/>
        <rFont val="Arial"/>
        <family val="2"/>
      </rPr>
      <t>1020</t>
    </r>
    <r>
      <rPr>
        <sz val="8"/>
        <rFont val="Arial"/>
        <family val="2"/>
      </rPr>
      <t xml:space="preserve">  Ref: Q</t>
    </r>
    <r>
      <rPr>
        <b/>
        <sz val="8"/>
        <rFont val="Arial"/>
        <family val="2"/>
      </rPr>
      <t>2612</t>
    </r>
    <r>
      <rPr>
        <sz val="8"/>
        <rFont val="Arial"/>
        <family val="2"/>
      </rPr>
      <t>A</t>
    </r>
  </si>
  <si>
    <r>
      <t xml:space="preserve">HP </t>
    </r>
    <r>
      <rPr>
        <b/>
        <sz val="8"/>
        <rFont val="Arial"/>
        <family val="2"/>
      </rPr>
      <t>1300</t>
    </r>
    <r>
      <rPr>
        <sz val="8"/>
        <rFont val="Arial"/>
        <family val="2"/>
      </rPr>
      <t xml:space="preserve">  Ref: Q</t>
    </r>
    <r>
      <rPr>
        <b/>
        <sz val="8"/>
        <rFont val="Arial"/>
        <family val="2"/>
      </rPr>
      <t>2613A</t>
    </r>
  </si>
  <si>
    <r>
      <t xml:space="preserve">HP Láser Jet </t>
    </r>
    <r>
      <rPr>
        <b/>
        <sz val="8"/>
        <rFont val="Arial"/>
        <family val="2"/>
      </rPr>
      <t>1320</t>
    </r>
    <r>
      <rPr>
        <sz val="8"/>
        <rFont val="Arial"/>
        <family val="2"/>
      </rPr>
      <t xml:space="preserve">     Ref:    Q</t>
    </r>
    <r>
      <rPr>
        <b/>
        <sz val="8"/>
        <rFont val="Arial"/>
        <family val="2"/>
      </rPr>
      <t>5949A</t>
    </r>
  </si>
  <si>
    <t>COMPRA DE EQUIPO</t>
  </si>
  <si>
    <t>Hospedaje página web de la gobernación</t>
  </si>
  <si>
    <t>Publicaciones edictos y otros</t>
  </si>
  <si>
    <t>Gaceta Deparamental</t>
  </si>
  <si>
    <t>Gastos Especiales y relaciones públicas</t>
  </si>
  <si>
    <r>
      <t xml:space="preserve">HP Deskjet </t>
    </r>
    <r>
      <rPr>
        <b/>
        <sz val="8"/>
        <rFont val="Arial"/>
        <family val="2"/>
      </rPr>
      <t>5940</t>
    </r>
    <r>
      <rPr>
        <sz val="8"/>
        <rFont val="Arial"/>
        <family val="2"/>
      </rPr>
      <t xml:space="preserve"> REF:C</t>
    </r>
    <r>
      <rPr>
        <b/>
        <sz val="8"/>
        <rFont val="Arial"/>
        <family val="2"/>
      </rPr>
      <t>8767</t>
    </r>
    <r>
      <rPr>
        <sz val="8"/>
        <rFont val="Arial"/>
        <family val="2"/>
      </rPr>
      <t xml:space="preserve"> WN   - 96 Negra</t>
    </r>
  </si>
  <si>
    <r>
      <t xml:space="preserve">HP Deskjet </t>
    </r>
    <r>
      <rPr>
        <b/>
        <sz val="8"/>
        <rFont val="Arial"/>
        <family val="2"/>
      </rPr>
      <t>5940</t>
    </r>
    <r>
      <rPr>
        <sz val="8"/>
        <rFont val="Arial"/>
        <family val="2"/>
      </rPr>
      <t xml:space="preserve"> REF: C</t>
    </r>
    <r>
      <rPr>
        <b/>
        <sz val="8"/>
        <rFont val="Arial"/>
        <family val="2"/>
      </rPr>
      <t>8766</t>
    </r>
    <r>
      <rPr>
        <sz val="8"/>
        <rFont val="Arial"/>
        <family val="2"/>
      </rPr>
      <t xml:space="preserve">  - 95 Color</t>
    </r>
  </si>
  <si>
    <t>Casettes grabadora Sony 60" x 10 Unidades</t>
  </si>
  <si>
    <t>Lapices borrador escobilla</t>
  </si>
  <si>
    <t>Libro radicador 400 folios</t>
  </si>
  <si>
    <t>Numerador automático</t>
  </si>
  <si>
    <t>Papel troquelado formas continuas a 2 partes</t>
  </si>
  <si>
    <t>Perforadoras</t>
  </si>
  <si>
    <t>Perforadora 3 huecos</t>
  </si>
  <si>
    <t>Pilas triple A</t>
  </si>
  <si>
    <t>Sacapuntas</t>
  </si>
  <si>
    <t>Sello recibido de correspondencia</t>
  </si>
  <si>
    <t xml:space="preserve">Sobres blancos oficio </t>
  </si>
  <si>
    <t>Frascos</t>
  </si>
  <si>
    <t xml:space="preserve">Docenas </t>
  </si>
  <si>
    <t>Papel pergamino tamaño oficio</t>
  </si>
  <si>
    <r>
      <t xml:space="preserve">HP </t>
    </r>
    <r>
      <rPr>
        <b/>
        <sz val="8"/>
        <rFont val="Arial"/>
        <family val="2"/>
      </rPr>
      <t>1100</t>
    </r>
    <r>
      <rPr>
        <sz val="8"/>
        <rFont val="Arial"/>
        <family val="2"/>
      </rPr>
      <t xml:space="preserve">  Ref:   C</t>
    </r>
    <r>
      <rPr>
        <b/>
        <sz val="8"/>
        <rFont val="Arial"/>
        <family val="2"/>
      </rPr>
      <t>4092</t>
    </r>
    <r>
      <rPr>
        <sz val="8"/>
        <rFont val="Arial"/>
        <family val="2"/>
      </rPr>
      <t>A</t>
    </r>
  </si>
  <si>
    <r>
      <t xml:space="preserve">HP Officejet </t>
    </r>
    <r>
      <rPr>
        <b/>
        <sz val="8"/>
        <rFont val="Arial"/>
        <family val="2"/>
      </rPr>
      <t>4110</t>
    </r>
    <r>
      <rPr>
        <sz val="8"/>
        <rFont val="Arial"/>
        <family val="2"/>
      </rPr>
      <t xml:space="preserve"> Ref: </t>
    </r>
    <r>
      <rPr>
        <b/>
        <sz val="8"/>
        <rFont val="Arial"/>
        <family val="2"/>
      </rPr>
      <t>6656</t>
    </r>
    <r>
      <rPr>
        <sz val="8"/>
        <rFont val="Arial"/>
        <family val="2"/>
      </rPr>
      <t xml:space="preserve"> A Negra</t>
    </r>
  </si>
  <si>
    <r>
      <t xml:space="preserve">HP Officejet </t>
    </r>
    <r>
      <rPr>
        <b/>
        <sz val="8"/>
        <rFont val="Arial"/>
        <family val="2"/>
      </rPr>
      <t>4110</t>
    </r>
    <r>
      <rPr>
        <sz val="8"/>
        <rFont val="Arial"/>
        <family val="2"/>
      </rPr>
      <t xml:space="preserve"> Ref: </t>
    </r>
    <r>
      <rPr>
        <b/>
        <sz val="8"/>
        <rFont val="Arial"/>
        <family val="2"/>
      </rPr>
      <t>6657</t>
    </r>
    <r>
      <rPr>
        <sz val="8"/>
        <rFont val="Arial"/>
        <family val="2"/>
      </rPr>
      <t xml:space="preserve"> A  Color</t>
    </r>
  </si>
  <si>
    <r>
      <t xml:space="preserve">HP </t>
    </r>
    <r>
      <rPr>
        <b/>
        <sz val="8"/>
        <rFont val="Arial"/>
        <family val="2"/>
      </rPr>
      <t>1510</t>
    </r>
    <r>
      <rPr>
        <sz val="8"/>
        <rFont val="Arial"/>
        <family val="2"/>
      </rPr>
      <t xml:space="preserve"> REF:  C</t>
    </r>
    <r>
      <rPr>
        <b/>
        <sz val="8"/>
        <rFont val="Arial"/>
        <family val="2"/>
      </rPr>
      <t>9361</t>
    </r>
    <r>
      <rPr>
        <sz val="8"/>
        <rFont val="Arial"/>
        <family val="2"/>
      </rPr>
      <t>W   93 A Color</t>
    </r>
  </si>
  <si>
    <r>
      <t xml:space="preserve">HP </t>
    </r>
    <r>
      <rPr>
        <b/>
        <sz val="8"/>
        <rFont val="Arial"/>
        <family val="2"/>
      </rPr>
      <t>1510</t>
    </r>
    <r>
      <rPr>
        <sz val="8"/>
        <rFont val="Arial"/>
        <family val="2"/>
      </rPr>
      <t xml:space="preserve"> REF:  C</t>
    </r>
    <r>
      <rPr>
        <b/>
        <sz val="8"/>
        <rFont val="Arial"/>
        <family val="2"/>
      </rPr>
      <t>9362</t>
    </r>
    <r>
      <rPr>
        <sz val="8"/>
        <rFont val="Arial"/>
        <family val="2"/>
      </rPr>
      <t>W   92   Negra</t>
    </r>
  </si>
  <si>
    <r>
      <t xml:space="preserve">Ploter HP Plus </t>
    </r>
    <r>
      <rPr>
        <b/>
        <sz val="8"/>
        <rFont val="Arial"/>
        <family val="2"/>
      </rPr>
      <t>750</t>
    </r>
    <r>
      <rPr>
        <sz val="8"/>
        <rFont val="Arial"/>
        <family val="2"/>
      </rPr>
      <t xml:space="preserve">C REF: </t>
    </r>
    <r>
      <rPr>
        <b/>
        <sz val="8"/>
        <rFont val="Arial"/>
        <family val="2"/>
      </rPr>
      <t>51644</t>
    </r>
    <r>
      <rPr>
        <sz val="8"/>
        <rFont val="Arial"/>
        <family val="2"/>
      </rPr>
      <t>C</t>
    </r>
  </si>
  <si>
    <r>
      <t xml:space="preserve">Ploter HP Plus </t>
    </r>
    <r>
      <rPr>
        <b/>
        <sz val="8"/>
        <rFont val="Arial"/>
        <family val="2"/>
      </rPr>
      <t>750</t>
    </r>
    <r>
      <rPr>
        <sz val="8"/>
        <rFont val="Arial"/>
        <family val="2"/>
      </rPr>
      <t xml:space="preserve">C REF: </t>
    </r>
    <r>
      <rPr>
        <b/>
        <sz val="8"/>
        <rFont val="Arial"/>
        <family val="2"/>
      </rPr>
      <t>51644</t>
    </r>
    <r>
      <rPr>
        <sz val="8"/>
        <rFont val="Arial"/>
        <family val="2"/>
      </rPr>
      <t>Y</t>
    </r>
  </si>
  <si>
    <r>
      <t xml:space="preserve">Ploter HP Plus </t>
    </r>
    <r>
      <rPr>
        <b/>
        <sz val="8"/>
        <rFont val="Arial"/>
        <family val="2"/>
      </rPr>
      <t>750</t>
    </r>
    <r>
      <rPr>
        <sz val="8"/>
        <rFont val="Arial"/>
        <family val="2"/>
      </rPr>
      <t xml:space="preserve">C REF: </t>
    </r>
    <r>
      <rPr>
        <b/>
        <sz val="8"/>
        <rFont val="Arial"/>
        <family val="2"/>
      </rPr>
      <t>51644</t>
    </r>
    <r>
      <rPr>
        <sz val="8"/>
        <rFont val="Arial"/>
        <family val="2"/>
      </rPr>
      <t>M</t>
    </r>
  </si>
  <si>
    <r>
      <t xml:space="preserve">EPSON </t>
    </r>
    <r>
      <rPr>
        <b/>
        <sz val="8"/>
        <rFont val="Arial"/>
        <family val="2"/>
      </rPr>
      <t>890</t>
    </r>
  </si>
  <si>
    <r>
      <t xml:space="preserve">EPSON LX </t>
    </r>
    <r>
      <rPr>
        <b/>
        <sz val="8"/>
        <rFont val="Arial"/>
        <family val="2"/>
      </rPr>
      <t>300</t>
    </r>
  </si>
  <si>
    <r>
      <t xml:space="preserve">HP </t>
    </r>
    <r>
      <rPr>
        <b/>
        <sz val="8"/>
        <rFont val="Arial"/>
        <family val="2"/>
      </rPr>
      <t>2600</t>
    </r>
    <r>
      <rPr>
        <sz val="8"/>
        <rFont val="Arial"/>
        <family val="2"/>
      </rPr>
      <t xml:space="preserve"> Ref: Q</t>
    </r>
    <r>
      <rPr>
        <b/>
        <sz val="8"/>
        <rFont val="Arial"/>
        <family val="2"/>
      </rPr>
      <t>6000</t>
    </r>
    <r>
      <rPr>
        <sz val="8"/>
        <rFont val="Arial"/>
        <family val="2"/>
      </rPr>
      <t xml:space="preserve"> AK color</t>
    </r>
  </si>
  <si>
    <r>
      <t xml:space="preserve">HP </t>
    </r>
    <r>
      <rPr>
        <b/>
        <sz val="8"/>
        <rFont val="Arial"/>
        <family val="2"/>
      </rPr>
      <t>2600</t>
    </r>
    <r>
      <rPr>
        <sz val="8"/>
        <rFont val="Arial"/>
        <family val="2"/>
      </rPr>
      <t xml:space="preserve">  Ref: Q</t>
    </r>
    <r>
      <rPr>
        <b/>
        <sz val="8"/>
        <rFont val="Arial"/>
        <family val="2"/>
      </rPr>
      <t>6001</t>
    </r>
    <r>
      <rPr>
        <sz val="8"/>
        <rFont val="Arial"/>
        <family val="2"/>
      </rPr>
      <t xml:space="preserve"> AC color</t>
    </r>
  </si>
  <si>
    <r>
      <t xml:space="preserve">HP </t>
    </r>
    <r>
      <rPr>
        <b/>
        <sz val="8"/>
        <rFont val="Arial"/>
        <family val="2"/>
      </rPr>
      <t>2600</t>
    </r>
    <r>
      <rPr>
        <sz val="8"/>
        <rFont val="Arial"/>
        <family val="2"/>
      </rPr>
      <t xml:space="preserve"> Ref:Q</t>
    </r>
    <r>
      <rPr>
        <b/>
        <sz val="8"/>
        <rFont val="Arial"/>
        <family val="2"/>
      </rPr>
      <t>6002</t>
    </r>
    <r>
      <rPr>
        <sz val="8"/>
        <rFont val="Arial"/>
        <family val="2"/>
      </rPr>
      <t xml:space="preserve"> AY color</t>
    </r>
  </si>
  <si>
    <t>Reforma Tributaria 2006 comentada</t>
  </si>
  <si>
    <t>Papel Bond 75 gr</t>
  </si>
  <si>
    <t>Juego</t>
  </si>
  <si>
    <t>Combustibles, grasas y lubricantes</t>
  </si>
  <si>
    <t>Fotocopias</t>
  </si>
  <si>
    <t>________________________</t>
  </si>
  <si>
    <t>Almohadilla para sellos</t>
  </si>
  <si>
    <t>Almohadilla toma huellas</t>
  </si>
  <si>
    <t>Block tamaño carta con rayas</t>
  </si>
  <si>
    <t>Borrador para tablero acrílico</t>
  </si>
  <si>
    <t>Cajas para archivo</t>
  </si>
  <si>
    <t>Cartulina 1/8 tamaño oficio</t>
  </si>
  <si>
    <t>Cinta correctiva</t>
  </si>
  <si>
    <t>Cinta Enmascarar</t>
  </si>
  <si>
    <t>Cinta métrica</t>
  </si>
  <si>
    <t xml:space="preserve">Rollo </t>
  </si>
  <si>
    <t>Cinta papel para calculadora</t>
  </si>
  <si>
    <t>Fechador Manual</t>
  </si>
  <si>
    <t>Flexometros</t>
  </si>
  <si>
    <t>Lapiceros Micropunta</t>
  </si>
  <si>
    <t>Marcadores rojos, azules, negros</t>
  </si>
  <si>
    <t>Marcadores para cds</t>
  </si>
  <si>
    <t>Marcadores borrables para tablero acrílico</t>
  </si>
  <si>
    <t>Numerador manual</t>
  </si>
  <si>
    <t>Pliego</t>
  </si>
  <si>
    <t>Papel Calcio 75 gr</t>
  </si>
  <si>
    <t>Papel  fax</t>
  </si>
  <si>
    <t>Papel periódico</t>
  </si>
  <si>
    <t>Papel formas continuas a 1 parte de 9 1/2 x 11</t>
  </si>
  <si>
    <t>Papel Kimberly</t>
  </si>
  <si>
    <t>Papelera para escritorio doble en madera</t>
  </si>
  <si>
    <t>Sello facsimil</t>
  </si>
  <si>
    <t>Empaste</t>
  </si>
  <si>
    <r>
      <t xml:space="preserve">Ploter HP Plus </t>
    </r>
    <r>
      <rPr>
        <b/>
        <sz val="8"/>
        <rFont val="Arial"/>
        <family val="2"/>
      </rPr>
      <t>750</t>
    </r>
    <r>
      <rPr>
        <sz val="8"/>
        <rFont val="Arial"/>
        <family val="2"/>
      </rPr>
      <t xml:space="preserve">C REF: </t>
    </r>
    <r>
      <rPr>
        <b/>
        <sz val="8"/>
        <rFont val="Arial"/>
        <family val="2"/>
      </rPr>
      <t>51645 BLACK</t>
    </r>
  </si>
  <si>
    <r>
      <t xml:space="preserve">HP </t>
    </r>
    <r>
      <rPr>
        <b/>
        <sz val="8"/>
        <rFont val="Arial"/>
        <family val="2"/>
      </rPr>
      <t>2600</t>
    </r>
    <r>
      <rPr>
        <sz val="8"/>
        <rFont val="Arial"/>
        <family val="2"/>
      </rPr>
      <t xml:space="preserve"> Ref: Q</t>
    </r>
    <r>
      <rPr>
        <b/>
        <sz val="8"/>
        <rFont val="Arial"/>
        <family val="2"/>
      </rPr>
      <t xml:space="preserve">6003 </t>
    </r>
    <r>
      <rPr>
        <sz val="8"/>
        <rFont val="Arial"/>
        <family val="2"/>
      </rPr>
      <t>AM color</t>
    </r>
  </si>
  <si>
    <t>HP 3600 Q 6470 A        K</t>
  </si>
  <si>
    <t>HP 3600 Q 6471 A        C</t>
  </si>
  <si>
    <t>HP 3600 Q 6472 A        y</t>
  </si>
  <si>
    <t>HP 3600 Q 6473 A        M</t>
  </si>
  <si>
    <t>Archivador 4 gavetas</t>
  </si>
  <si>
    <t xml:space="preserve">Cámara digital </t>
  </si>
  <si>
    <t>Escritorio de madera</t>
  </si>
  <si>
    <t>Greca</t>
  </si>
  <si>
    <t>Papelógrafo</t>
  </si>
  <si>
    <t>Probador de billetes</t>
  </si>
  <si>
    <t>Silla tipo secretaria ergonómicas</t>
  </si>
  <si>
    <t>UPS</t>
  </si>
  <si>
    <t>Ventilador</t>
  </si>
  <si>
    <t>Firma del responsable   ___________________________</t>
  </si>
  <si>
    <t>ADQUISICION DE SERVICIOS</t>
  </si>
  <si>
    <t>SERVICIOS PUBLICOS</t>
  </si>
  <si>
    <t>Mensual</t>
  </si>
  <si>
    <t>Energía</t>
  </si>
  <si>
    <t>Acueducto, alcantarillado y aseo</t>
  </si>
  <si>
    <t>Bimensual</t>
  </si>
  <si>
    <t>Anual</t>
  </si>
  <si>
    <t>GASTOS GENERALES E INVERSIÓN</t>
  </si>
  <si>
    <t xml:space="preserve">Nombre                       </t>
  </si>
  <si>
    <t>CUBS</t>
  </si>
  <si>
    <t>2.27.10</t>
  </si>
  <si>
    <t>2.35.21</t>
  </si>
  <si>
    <t>2.35.5.26</t>
  </si>
  <si>
    <t>2.27.6.1</t>
  </si>
  <si>
    <t>2.35.16</t>
  </si>
  <si>
    <t>Agenda 2010</t>
  </si>
  <si>
    <t>Block cuadriculado tamaño carta</t>
  </si>
  <si>
    <t>Block papel periódico tamaño carta</t>
  </si>
  <si>
    <t xml:space="preserve">Carpetas celuguia </t>
  </si>
  <si>
    <t>Caseettes limpiador de cabezas Mini DV</t>
  </si>
  <si>
    <t>Casettes Mini DV</t>
  </si>
  <si>
    <t xml:space="preserve">CD </t>
  </si>
  <si>
    <t>CD - DVD</t>
  </si>
  <si>
    <t>CD  R</t>
  </si>
  <si>
    <t xml:space="preserve">CD - R </t>
  </si>
  <si>
    <t>Cosedora  estándar</t>
  </si>
  <si>
    <t>DVD-R x 100</t>
  </si>
  <si>
    <t>Folder catálogo Norma 1.5</t>
  </si>
  <si>
    <t>Ganchos legajar plásticos</t>
  </si>
  <si>
    <t>Lapiceros tinta negra, azúl, verde</t>
  </si>
  <si>
    <t>Lapices mina negra</t>
  </si>
  <si>
    <t>Lápiz color rojo</t>
  </si>
  <si>
    <t>Libretas rayado tamaño carta</t>
  </si>
  <si>
    <t>Libro radicador 300 folios</t>
  </si>
  <si>
    <t>Libro radicador 500 folios</t>
  </si>
  <si>
    <t>Memoria USB 2 GB</t>
  </si>
  <si>
    <t>Memoria USB 4 Gigas</t>
  </si>
  <si>
    <t>Papel calculadora</t>
  </si>
  <si>
    <t>Papel formas continuas a 2 partes de 9 1/2 x 11</t>
  </si>
  <si>
    <t>Papel fotográfico</t>
  </si>
  <si>
    <t>Papel Kimberly carta</t>
  </si>
  <si>
    <t>Pilas cuadradas 9 voltios</t>
  </si>
  <si>
    <t>Sobre mas tarjeta Kimberly</t>
  </si>
  <si>
    <t xml:space="preserve">Sobres tarjetas </t>
  </si>
  <si>
    <t>1.52.1.3</t>
  </si>
  <si>
    <t>1.52.2.2</t>
  </si>
  <si>
    <t>1.52.2.2.1</t>
  </si>
  <si>
    <t>1.52.1.6.96</t>
  </si>
  <si>
    <t>1.52.1.11.37</t>
  </si>
  <si>
    <t>1.52.1.14</t>
  </si>
  <si>
    <t>1.52.1.8</t>
  </si>
  <si>
    <t>1.52.1.17</t>
  </si>
  <si>
    <t>1.52.1.17.2</t>
  </si>
  <si>
    <t>1.52.1.18</t>
  </si>
  <si>
    <t>1.52.1.19</t>
  </si>
  <si>
    <t>1.52.1.19.78</t>
  </si>
  <si>
    <t>1.52.1.21.36</t>
  </si>
  <si>
    <t>1.52.1.21.1</t>
  </si>
  <si>
    <t>1.52.1</t>
  </si>
  <si>
    <t>1.52.1.16</t>
  </si>
  <si>
    <t>1.52.1.72.2</t>
  </si>
  <si>
    <t>1.47.2</t>
  </si>
  <si>
    <t>1.52.1.72.16</t>
  </si>
  <si>
    <t>1.52.1.22.5</t>
  </si>
  <si>
    <t>1.52.1.25.1</t>
  </si>
  <si>
    <t>1.32.10.2.4</t>
  </si>
  <si>
    <t>1.32.10</t>
  </si>
  <si>
    <t>1.32.10.8.15</t>
  </si>
  <si>
    <t>1.31.1.31</t>
  </si>
  <si>
    <t>1.52.1.28</t>
  </si>
  <si>
    <t>1.52.1.48.6</t>
  </si>
  <si>
    <t>1.52.1.32.11</t>
  </si>
  <si>
    <t>1.52.2.7.1</t>
  </si>
  <si>
    <t>1.52.1.29.6</t>
  </si>
  <si>
    <t>1.44.3.2</t>
  </si>
  <si>
    <t>2.35.15</t>
  </si>
  <si>
    <t>1.52.2.12.73</t>
  </si>
  <si>
    <t>1.31.1.10</t>
  </si>
  <si>
    <t xml:space="preserve">2.32.2  </t>
  </si>
  <si>
    <t>1.52.1.45.19</t>
  </si>
  <si>
    <t>1.52.1.45</t>
  </si>
  <si>
    <t>1.52.2</t>
  </si>
  <si>
    <t>1.52.1.45.29</t>
  </si>
  <si>
    <t>1.52.1.38.1</t>
  </si>
  <si>
    <t>1.52.1.9.1</t>
  </si>
  <si>
    <t>1.52.1.38</t>
  </si>
  <si>
    <t>1.52.1.52</t>
  </si>
  <si>
    <t>1.52.1.53.8</t>
  </si>
  <si>
    <t>1.52.1.53</t>
  </si>
  <si>
    <t>1.53.1.4.95</t>
  </si>
  <si>
    <t>1.52.1.41</t>
  </si>
  <si>
    <t>1.52.1.41.11</t>
  </si>
  <si>
    <t>1.47.5</t>
  </si>
  <si>
    <t>1.52.2.20.1</t>
  </si>
  <si>
    <t>1.52.2.20</t>
  </si>
  <si>
    <t>1.52.1.81.113</t>
  </si>
  <si>
    <t>1.52.1.56.22</t>
  </si>
  <si>
    <t>1.52.1.56</t>
  </si>
  <si>
    <t>1.48.1.23</t>
  </si>
  <si>
    <t>1.52.1.48.32</t>
  </si>
  <si>
    <t>1.52.2.22.158</t>
  </si>
  <si>
    <t>1.52.2.22.6</t>
  </si>
  <si>
    <t>1.39.9.2</t>
  </si>
  <si>
    <t>1.39.9.2.2</t>
  </si>
  <si>
    <t>1.39.9.2.6</t>
  </si>
  <si>
    <t>1.52.1.62.57</t>
  </si>
  <si>
    <t>1.52.2.32</t>
  </si>
  <si>
    <t>1.52.2.28</t>
  </si>
  <si>
    <t>1.52.3.8</t>
  </si>
  <si>
    <t>1.52.3.8.2</t>
  </si>
  <si>
    <t>1.52.3.8.1216</t>
  </si>
  <si>
    <t>1.52.3.8.1230</t>
  </si>
  <si>
    <t>1.52.1.70.1</t>
  </si>
  <si>
    <t>Cinta impresora EPSON FX-2190</t>
  </si>
  <si>
    <t>Cinta para impresora OKI MIGROLINE 420</t>
  </si>
  <si>
    <r>
      <t xml:space="preserve">HP Deskjet </t>
    </r>
    <r>
      <rPr>
        <b/>
        <sz val="8"/>
        <rFont val="Arial"/>
        <family val="2"/>
      </rPr>
      <t>840</t>
    </r>
    <r>
      <rPr>
        <sz val="8"/>
        <rFont val="Arial"/>
        <family val="2"/>
      </rPr>
      <t xml:space="preserve"> REF: C6625A No.17</t>
    </r>
  </si>
  <si>
    <r>
      <t xml:space="preserve">HP Deskjet </t>
    </r>
    <r>
      <rPr>
        <b/>
        <sz val="8"/>
        <rFont val="Arial"/>
        <family val="2"/>
      </rPr>
      <t>840</t>
    </r>
    <r>
      <rPr>
        <sz val="8"/>
        <rFont val="Arial"/>
        <family val="2"/>
      </rPr>
      <t xml:space="preserve"> REF:C</t>
    </r>
    <r>
      <rPr>
        <b/>
        <sz val="8"/>
        <rFont val="Arial"/>
        <family val="2"/>
      </rPr>
      <t>6615D No.15</t>
    </r>
  </si>
  <si>
    <t>Lexmark X-1250 Color No.27</t>
  </si>
  <si>
    <t>Lexmark X-1250 Color No.17</t>
  </si>
  <si>
    <r>
      <t>HP Desjet F</t>
    </r>
    <r>
      <rPr>
        <b/>
        <sz val="8"/>
        <rFont val="Arial"/>
        <family val="2"/>
      </rPr>
      <t>380</t>
    </r>
    <r>
      <rPr>
        <sz val="8"/>
        <rFont val="Arial"/>
        <family val="2"/>
      </rPr>
      <t xml:space="preserve"> all-in-one</t>
    </r>
  </si>
  <si>
    <t>HP F2280  No.21</t>
  </si>
  <si>
    <t>HP F2280  No.22</t>
  </si>
  <si>
    <r>
      <t xml:space="preserve">HP Deskjet </t>
    </r>
    <r>
      <rPr>
        <b/>
        <sz val="8"/>
        <rFont val="Arial"/>
        <family val="2"/>
      </rPr>
      <t>3535</t>
    </r>
    <r>
      <rPr>
        <sz val="8"/>
        <rFont val="Arial"/>
        <family val="2"/>
      </rPr>
      <t xml:space="preserve"> No.27</t>
    </r>
  </si>
  <si>
    <r>
      <t xml:space="preserve">HP Deskjet </t>
    </r>
    <r>
      <rPr>
        <b/>
        <sz val="8"/>
        <rFont val="Arial"/>
        <family val="2"/>
      </rPr>
      <t>3535</t>
    </r>
    <r>
      <rPr>
        <sz val="8"/>
        <rFont val="Arial"/>
        <family val="2"/>
      </rPr>
      <t xml:space="preserve"> No.28</t>
    </r>
  </si>
  <si>
    <t>Impresora SAMSUNG Ml 2240 Mono Láser Printer</t>
  </si>
  <si>
    <t>1.52.1.31</t>
  </si>
  <si>
    <t>1.52.1.76</t>
  </si>
  <si>
    <t>1.52.1.28.4</t>
  </si>
  <si>
    <t>1.52.1.28.1</t>
  </si>
  <si>
    <t>1.52.1.75.20</t>
  </si>
  <si>
    <t>1.52.1.75.897</t>
  </si>
  <si>
    <t>1.52.1.75</t>
  </si>
  <si>
    <t>Cartucho 21</t>
  </si>
  <si>
    <t>Cartucho 22</t>
  </si>
  <si>
    <t xml:space="preserve">Cartucho </t>
  </si>
  <si>
    <t>Archivadores grandes (tipo closet)</t>
  </si>
  <si>
    <t>Cámara de video Mini DV, referencia AG-70 Panasonic</t>
  </si>
  <si>
    <t>Computador HP procesador Pentium IV 3.0 GHZ, memoria 512 GB MB, disco duro 80 GB, Drive 3 1/2, quemador DVD, Monitor LCD 17")</t>
  </si>
  <si>
    <t>Computadores especificaciones especiales de diseño y dibujo</t>
  </si>
  <si>
    <t>Estación total con sus respectivos accesorios para topografía (Prismas y tripode)</t>
  </si>
  <si>
    <t>Luz portátil para cámara de video</t>
  </si>
  <si>
    <t>Micrófono de mano marca Shure con plug Canon</t>
  </si>
  <si>
    <t>Muebles sala de juntas 10 puestos</t>
  </si>
  <si>
    <t>Portafolio</t>
  </si>
  <si>
    <t>Teléfono con fax</t>
  </si>
  <si>
    <t>Teléfono conmutable</t>
  </si>
  <si>
    <t>1.48.1.1</t>
  </si>
  <si>
    <t>1.48.1.3</t>
  </si>
  <si>
    <t>1.44.2.1</t>
  </si>
  <si>
    <t>1.44.3</t>
  </si>
  <si>
    <t>1.48.1</t>
  </si>
  <si>
    <t>1.47.1</t>
  </si>
  <si>
    <t>1.48.1.10</t>
  </si>
  <si>
    <t>1.31.3</t>
  </si>
  <si>
    <t>1.50.1.40</t>
  </si>
  <si>
    <t>1.47.2.3</t>
  </si>
  <si>
    <t>1.40.3</t>
  </si>
  <si>
    <t>1.37.16</t>
  </si>
  <si>
    <t>1.48.1.24</t>
  </si>
  <si>
    <t>1.60.12.2</t>
  </si>
  <si>
    <t>1.48.1.14</t>
  </si>
  <si>
    <t>1.39.12.1</t>
  </si>
  <si>
    <t>1.42.8.136</t>
  </si>
  <si>
    <t>Pqte X 100</t>
  </si>
  <si>
    <t>Torre x 100</t>
  </si>
  <si>
    <t>Torre x 25</t>
  </si>
  <si>
    <t>Torre x 50</t>
  </si>
  <si>
    <t>Torre</t>
  </si>
  <si>
    <t>Bolsas</t>
  </si>
  <si>
    <t>1.52.1.70.5</t>
  </si>
  <si>
    <t>Código de Procedimiento Civil Legis</t>
  </si>
  <si>
    <t>Código Civil</t>
  </si>
  <si>
    <t>Código Contencioso Administrativo</t>
  </si>
  <si>
    <t>Ley 788 de 2002 Comentada Legis</t>
  </si>
  <si>
    <t>Estatuto Tributario Actualizado</t>
  </si>
  <si>
    <t>Constitución Política de Colombia</t>
  </si>
  <si>
    <t>1.53.1</t>
  </si>
  <si>
    <t>Tarjeta de nómina para pensionados color amarillo</t>
  </si>
  <si>
    <t>Tarjeta Kardex color blanco</t>
  </si>
  <si>
    <t>Tarjeta Kardex color azúl</t>
  </si>
  <si>
    <t>Formularios Deguello ganado mayor</t>
  </si>
  <si>
    <t>Declaración de vehículos automotores</t>
  </si>
  <si>
    <t>Impuesto vehículo automotor año 2010</t>
  </si>
  <si>
    <t>De bienes muebles e inmuebles (Multiriesgo)</t>
  </si>
  <si>
    <t>OTROS GASTOS ADQUISICIÓN DE SERVICIOS</t>
  </si>
  <si>
    <t>De Vehículos, Maquinaria y Equipo</t>
  </si>
  <si>
    <t>Impuestos y Multas</t>
  </si>
  <si>
    <t>Telecomunicaciones</t>
  </si>
  <si>
    <t>Gastos Legales</t>
  </si>
  <si>
    <t>INVERSION</t>
  </si>
  <si>
    <t>Mejoramiento y mantenimiento dependencias de la administración</t>
  </si>
  <si>
    <t>Cartulina tamaño carta x12</t>
  </si>
  <si>
    <t>Arrendamiento</t>
  </si>
  <si>
    <t>1.65.7.</t>
  </si>
  <si>
    <t xml:space="preserve">2.34.4    </t>
  </si>
  <si>
    <t xml:space="preserve">2.34.3 </t>
  </si>
  <si>
    <t xml:space="preserve">2.34.2 </t>
  </si>
  <si>
    <t xml:space="preserve">2.28.5 </t>
  </si>
  <si>
    <t xml:space="preserve">2.24.1 </t>
  </si>
  <si>
    <t>2.32.6</t>
  </si>
  <si>
    <t>1.52.1.56.16</t>
  </si>
  <si>
    <t>1.52.1.56.17</t>
  </si>
  <si>
    <t>1.53.7.8.1</t>
  </si>
  <si>
    <t>Impresora Láser monocromática HP</t>
  </si>
  <si>
    <t>Apoyo Logístio Dirección Tributaria</t>
  </si>
  <si>
    <t xml:space="preserve">Cargo                        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</si>
</sst>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 * #,##0.0_ ;_ * \-#,##0.0_ ;_ * &quot;-&quot;??_ ;_ @_ "/>
    <numFmt numFmtId="197" formatCode="_ * #,##0_ ;_ * \-#,##0_ ;_ * &quot;-&quot;??_ ;_ @_ "/>
    <numFmt numFmtId="198" formatCode="_-* #,##0.0_-;\-* #,##0.0_-;_-* &quot;-&quot;??_-;_-@_-"/>
    <numFmt numFmtId="199" formatCode="_-* #,##0_-;\-* #,##0_-;_-* &quot;-&quot;??_-;_-@_-"/>
    <numFmt numFmtId="200" formatCode="0.0000"/>
    <numFmt numFmtId="201" formatCode="0.000"/>
    <numFmt numFmtId="202" formatCode="0.0"/>
    <numFmt numFmtId="203" formatCode="#,000,"/>
    <numFmt numFmtId="204" formatCode="#,000.0,"/>
    <numFmt numFmtId="205" formatCode="#,000.00,"/>
    <numFmt numFmtId="206" formatCode="#,000.000,"/>
    <numFmt numFmtId="207" formatCode="#,000.0000,"/>
    <numFmt numFmtId="208" formatCode="#,000.00000,"/>
    <numFmt numFmtId="209" formatCode="_-* #,##0.000_-;\-* #,##0.000_-;_-* &quot;-&quot;??_-;_-@_-"/>
    <numFmt numFmtId="210" formatCode="#\ ?/4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 vertical="top"/>
    </xf>
    <xf numFmtId="203" fontId="0" fillId="0" borderId="0" xfId="0" applyNumberFormat="1" applyAlignment="1">
      <alignment/>
    </xf>
    <xf numFmtId="0" fontId="1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203" fontId="5" fillId="0" borderId="11" xfId="48" applyNumberFormat="1" applyFont="1" applyBorder="1" applyAlignment="1">
      <alignment horizontal="left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center" wrapText="1"/>
    </xf>
    <xf numFmtId="199" fontId="6" fillId="0" borderId="11" xfId="48" applyNumberFormat="1" applyFont="1" applyBorder="1" applyAlignment="1">
      <alignment horizontal="center"/>
    </xf>
    <xf numFmtId="20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203" fontId="3" fillId="0" borderId="11" xfId="48" applyNumberFormat="1" applyFont="1" applyBorder="1" applyAlignment="1">
      <alignment horizontal="right"/>
    </xf>
    <xf numFmtId="203" fontId="5" fillId="0" borderId="11" xfId="48" applyNumberFormat="1" applyFont="1" applyBorder="1" applyAlignment="1">
      <alignment horizontal="right"/>
    </xf>
    <xf numFmtId="203" fontId="6" fillId="0" borderId="11" xfId="48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top"/>
    </xf>
    <xf numFmtId="203" fontId="6" fillId="0" borderId="11" xfId="0" applyNumberFormat="1" applyFont="1" applyBorder="1" applyAlignment="1">
      <alignment horizontal="right"/>
    </xf>
    <xf numFmtId="203" fontId="7" fillId="0" borderId="11" xfId="0" applyNumberFormat="1" applyFont="1" applyBorder="1" applyAlignment="1">
      <alignment horizontal="right"/>
    </xf>
    <xf numFmtId="203" fontId="0" fillId="0" borderId="11" xfId="0" applyNumberFormat="1" applyFont="1" applyBorder="1" applyAlignment="1">
      <alignment horizontal="right"/>
    </xf>
    <xf numFmtId="199" fontId="6" fillId="0" borderId="11" xfId="48" applyNumberFormat="1" applyFont="1" applyBorder="1" applyAlignment="1">
      <alignment/>
    </xf>
    <xf numFmtId="203" fontId="9" fillId="0" borderId="12" xfId="0" applyNumberFormat="1" applyFont="1" applyBorder="1" applyAlignment="1">
      <alignment horizontal="right"/>
    </xf>
    <xf numFmtId="203" fontId="1" fillId="0" borderId="11" xfId="0" applyNumberFormat="1" applyFont="1" applyBorder="1" applyAlignment="1">
      <alignment horizontal="right"/>
    </xf>
    <xf numFmtId="203" fontId="5" fillId="0" borderId="11" xfId="0" applyNumberFormat="1" applyFont="1" applyBorder="1" applyAlignment="1">
      <alignment horizontal="right"/>
    </xf>
    <xf numFmtId="203" fontId="2" fillId="0" borderId="11" xfId="0" applyNumberFormat="1" applyFont="1" applyBorder="1" applyAlignment="1">
      <alignment horizontal="right"/>
    </xf>
    <xf numFmtId="199" fontId="6" fillId="33" borderId="11" xfId="4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2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/>
    </xf>
    <xf numFmtId="0" fontId="6" fillId="33" borderId="18" xfId="0" applyFont="1" applyFill="1" applyBorder="1" applyAlignment="1">
      <alignment vertical="top"/>
    </xf>
    <xf numFmtId="0" fontId="6" fillId="33" borderId="19" xfId="0" applyFont="1" applyFill="1" applyBorder="1" applyAlignment="1">
      <alignment vertical="top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/>
    </xf>
    <xf numFmtId="0" fontId="9" fillId="0" borderId="11" xfId="0" applyFont="1" applyBorder="1" applyAlignment="1">
      <alignment horizontal="left" vertical="center" wrapText="1"/>
    </xf>
    <xf numFmtId="203" fontId="9" fillId="0" borderId="11" xfId="0" applyNumberFormat="1" applyFont="1" applyBorder="1" applyAlignment="1">
      <alignment horizontal="right"/>
    </xf>
    <xf numFmtId="0" fontId="6" fillId="33" borderId="17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20" xfId="0" applyFont="1" applyFill="1" applyBorder="1" applyAlignment="1">
      <alignment vertical="top"/>
    </xf>
    <xf numFmtId="0" fontId="6" fillId="33" borderId="21" xfId="0" applyFont="1" applyFill="1" applyBorder="1" applyAlignment="1">
      <alignment vertical="top"/>
    </xf>
    <xf numFmtId="0" fontId="6" fillId="33" borderId="22" xfId="0" applyFont="1" applyFill="1" applyBorder="1" applyAlignment="1">
      <alignment vertical="top" wrapText="1"/>
    </xf>
    <xf numFmtId="195" fontId="6" fillId="0" borderId="0" xfId="48" applyFont="1" applyAlignment="1">
      <alignment/>
    </xf>
    <xf numFmtId="0" fontId="6" fillId="34" borderId="1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vertical="top"/>
    </xf>
    <xf numFmtId="0" fontId="6" fillId="34" borderId="19" xfId="0" applyFont="1" applyFill="1" applyBorder="1" applyAlignment="1">
      <alignment vertical="top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/>
    </xf>
    <xf numFmtId="0" fontId="6" fillId="34" borderId="18" xfId="0" applyFont="1" applyFill="1" applyBorder="1" applyAlignment="1">
      <alignment vertical="top"/>
    </xf>
    <xf numFmtId="0" fontId="6" fillId="34" borderId="17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4">
      <selection activeCell="A4" sqref="A4:A5"/>
    </sheetView>
  </sheetViews>
  <sheetFormatPr defaultColWidth="11.421875" defaultRowHeight="12.75"/>
  <cols>
    <col min="1" max="1" width="7.57421875" style="0" customWidth="1"/>
    <col min="2" max="2" width="9.421875" style="0" customWidth="1"/>
    <col min="3" max="3" width="9.8515625" style="0" customWidth="1"/>
    <col min="4" max="4" width="8.28125" style="0" customWidth="1"/>
    <col min="5" max="5" width="37.8515625" style="0" customWidth="1"/>
    <col min="6" max="6" width="10.8515625" style="0" customWidth="1"/>
    <col min="7" max="7" width="11.8515625" style="0" customWidth="1"/>
    <col min="8" max="8" width="10.7109375" style="0" customWidth="1"/>
    <col min="9" max="9" width="10.140625" style="0" customWidth="1"/>
    <col min="12" max="12" width="12.00390625" style="0" bestFit="1" customWidth="1"/>
  </cols>
  <sheetData>
    <row r="1" spans="1:9" s="4" customFormat="1" ht="18" customHeight="1" hidden="1">
      <c r="A1" s="70" t="s">
        <v>2</v>
      </c>
      <c r="B1" s="70"/>
      <c r="C1" s="70"/>
      <c r="D1" s="3"/>
      <c r="E1" s="3"/>
      <c r="F1" s="3"/>
      <c r="G1" s="3"/>
      <c r="H1" s="3"/>
      <c r="I1" s="3"/>
    </row>
    <row r="2" spans="1:9" s="4" customFormat="1" ht="18.75" customHeight="1" hidden="1">
      <c r="A2" s="70"/>
      <c r="B2" s="70"/>
      <c r="C2" s="70"/>
      <c r="D2" s="71"/>
      <c r="E2" s="71"/>
      <c r="F2" s="3"/>
      <c r="G2" s="3"/>
      <c r="H2" s="3"/>
      <c r="I2" s="3"/>
    </row>
    <row r="3" spans="1:9" s="4" customFormat="1" ht="12.75" customHeight="1" hidden="1">
      <c r="A3" s="70"/>
      <c r="B3" s="70"/>
      <c r="C3" s="70"/>
      <c r="D3" s="2"/>
      <c r="E3" s="2"/>
      <c r="F3" s="3"/>
      <c r="G3" s="3"/>
      <c r="H3" s="3"/>
      <c r="I3" s="3"/>
    </row>
    <row r="4" spans="1:9" s="1" customFormat="1" ht="12" customHeight="1" thickBot="1">
      <c r="A4" s="74" t="s">
        <v>9</v>
      </c>
      <c r="B4" s="74" t="s">
        <v>161</v>
      </c>
      <c r="C4" s="76" t="s">
        <v>5</v>
      </c>
      <c r="D4" s="77"/>
      <c r="E4" s="72" t="s">
        <v>4</v>
      </c>
      <c r="F4" s="72" t="s">
        <v>6</v>
      </c>
      <c r="G4" s="78" t="s">
        <v>7</v>
      </c>
      <c r="H4" s="72" t="s">
        <v>8</v>
      </c>
      <c r="I4" s="72" t="s">
        <v>1</v>
      </c>
    </row>
    <row r="5" spans="1:9" s="1" customFormat="1" ht="34.5" customHeight="1" thickBot="1">
      <c r="A5" s="75"/>
      <c r="B5" s="75"/>
      <c r="C5" s="5" t="s">
        <v>3</v>
      </c>
      <c r="D5" s="5" t="s">
        <v>0</v>
      </c>
      <c r="E5" s="73"/>
      <c r="F5" s="73"/>
      <c r="G5" s="79"/>
      <c r="H5" s="73"/>
      <c r="I5" s="73"/>
    </row>
    <row r="6" spans="1:9" s="1" customFormat="1" ht="15">
      <c r="A6" s="26"/>
      <c r="B6" s="45"/>
      <c r="C6" s="27"/>
      <c r="D6" s="59"/>
      <c r="E6" s="29" t="s">
        <v>159</v>
      </c>
      <c r="F6" s="18"/>
      <c r="G6" s="34">
        <f>+G7+G171+G210</f>
        <v>1033500800</v>
      </c>
      <c r="H6" s="7"/>
      <c r="I6" s="40"/>
    </row>
    <row r="7" spans="1:9" s="1" customFormat="1" ht="12.75">
      <c r="A7" s="6"/>
      <c r="B7" s="6"/>
      <c r="C7" s="20"/>
      <c r="D7" s="50"/>
      <c r="E7" s="10" t="s">
        <v>26</v>
      </c>
      <c r="F7" s="19"/>
      <c r="G7" s="35">
        <f>+G8+G30</f>
        <v>204550785</v>
      </c>
      <c r="H7" s="7" t="s">
        <v>40</v>
      </c>
      <c r="I7" s="7" t="s">
        <v>41</v>
      </c>
    </row>
    <row r="8" spans="1:9" ht="12.75">
      <c r="A8" s="14"/>
      <c r="B8" s="14"/>
      <c r="C8" s="14"/>
      <c r="D8" s="50"/>
      <c r="E8" s="11" t="s">
        <v>69</v>
      </c>
      <c r="F8" s="30"/>
      <c r="G8" s="36">
        <f>SUM(G9:G29)</f>
        <v>81925000</v>
      </c>
      <c r="H8" s="14"/>
      <c r="I8" s="7" t="s">
        <v>41</v>
      </c>
    </row>
    <row r="9" spans="1:9" s="1" customFormat="1" ht="11.25">
      <c r="A9" s="6">
        <v>1</v>
      </c>
      <c r="B9" s="48" t="s">
        <v>298</v>
      </c>
      <c r="C9" s="20">
        <v>8</v>
      </c>
      <c r="D9" s="51" t="s">
        <v>35</v>
      </c>
      <c r="E9" s="12" t="s">
        <v>142</v>
      </c>
      <c r="F9" s="30">
        <v>650000</v>
      </c>
      <c r="G9" s="30">
        <f>+F9*C9</f>
        <v>5200000</v>
      </c>
      <c r="H9" s="7"/>
      <c r="I9" s="7"/>
    </row>
    <row r="10" spans="1:9" s="1" customFormat="1" ht="11.25">
      <c r="A10" s="6">
        <v>2</v>
      </c>
      <c r="B10" s="48" t="s">
        <v>299</v>
      </c>
      <c r="C10" s="20">
        <v>4</v>
      </c>
      <c r="D10" s="51" t="s">
        <v>35</v>
      </c>
      <c r="E10" s="12" t="s">
        <v>287</v>
      </c>
      <c r="F10" s="30">
        <v>950000</v>
      </c>
      <c r="G10" s="30">
        <f aca="true" t="shared" si="0" ref="G10:G29">+F10*C10</f>
        <v>3800000</v>
      </c>
      <c r="H10" s="7"/>
      <c r="I10" s="7"/>
    </row>
    <row r="11" spans="1:9" s="1" customFormat="1" ht="11.25">
      <c r="A11" s="6">
        <v>3</v>
      </c>
      <c r="B11" s="48" t="s">
        <v>300</v>
      </c>
      <c r="C11" s="20">
        <v>2</v>
      </c>
      <c r="D11" s="51" t="s">
        <v>35</v>
      </c>
      <c r="E11" s="12" t="s">
        <v>143</v>
      </c>
      <c r="F11" s="30">
        <v>650000</v>
      </c>
      <c r="G11" s="30">
        <f t="shared" si="0"/>
        <v>1300000</v>
      </c>
      <c r="H11" s="7"/>
      <c r="I11" s="7"/>
    </row>
    <row r="12" spans="1:9" s="1" customFormat="1" ht="22.5">
      <c r="A12" s="6">
        <v>4</v>
      </c>
      <c r="B12" s="48" t="s">
        <v>301</v>
      </c>
      <c r="C12" s="20">
        <v>1</v>
      </c>
      <c r="D12" s="51" t="s">
        <v>35</v>
      </c>
      <c r="E12" s="12" t="s">
        <v>288</v>
      </c>
      <c r="F12" s="30">
        <v>1900000</v>
      </c>
      <c r="G12" s="30">
        <f t="shared" si="0"/>
        <v>1900000</v>
      </c>
      <c r="H12" s="7"/>
      <c r="I12" s="7"/>
    </row>
    <row r="13" spans="1:9" s="1" customFormat="1" ht="33.75">
      <c r="A13" s="6">
        <v>5</v>
      </c>
      <c r="B13" s="48" t="s">
        <v>302</v>
      </c>
      <c r="C13" s="20">
        <v>20</v>
      </c>
      <c r="D13" s="51" t="s">
        <v>35</v>
      </c>
      <c r="E13" s="12" t="s">
        <v>289</v>
      </c>
      <c r="F13" s="30">
        <v>1600000</v>
      </c>
      <c r="G13" s="30">
        <f t="shared" si="0"/>
        <v>32000000</v>
      </c>
      <c r="H13" s="7"/>
      <c r="I13" s="7"/>
    </row>
    <row r="14" spans="1:9" s="1" customFormat="1" ht="22.5">
      <c r="A14" s="6">
        <v>6</v>
      </c>
      <c r="B14" s="48" t="s">
        <v>303</v>
      </c>
      <c r="C14" s="20">
        <v>1</v>
      </c>
      <c r="D14" s="51" t="s">
        <v>35</v>
      </c>
      <c r="E14" s="12" t="s">
        <v>290</v>
      </c>
      <c r="F14" s="30">
        <v>2000000</v>
      </c>
      <c r="G14" s="30">
        <f t="shared" si="0"/>
        <v>2000000</v>
      </c>
      <c r="H14" s="7"/>
      <c r="I14" s="7"/>
    </row>
    <row r="15" spans="1:9" s="1" customFormat="1" ht="11.25">
      <c r="A15" s="6">
        <v>7</v>
      </c>
      <c r="B15" s="48" t="s">
        <v>304</v>
      </c>
      <c r="C15" s="20">
        <v>15</v>
      </c>
      <c r="D15" s="51" t="s">
        <v>35</v>
      </c>
      <c r="E15" s="12" t="s">
        <v>144</v>
      </c>
      <c r="F15" s="30">
        <v>550000</v>
      </c>
      <c r="G15" s="30">
        <f t="shared" si="0"/>
        <v>8250000</v>
      </c>
      <c r="H15" s="7"/>
      <c r="I15" s="7"/>
    </row>
    <row r="16" spans="1:12" s="1" customFormat="1" ht="22.5">
      <c r="A16" s="6">
        <v>8</v>
      </c>
      <c r="B16" s="48" t="s">
        <v>305</v>
      </c>
      <c r="C16" s="20">
        <v>1</v>
      </c>
      <c r="D16" s="51" t="s">
        <v>35</v>
      </c>
      <c r="E16" s="12" t="s">
        <v>291</v>
      </c>
      <c r="F16" s="30">
        <v>2500000</v>
      </c>
      <c r="G16" s="30">
        <f t="shared" si="0"/>
        <v>2500000</v>
      </c>
      <c r="H16" s="7"/>
      <c r="I16" s="7"/>
      <c r="L16" s="62"/>
    </row>
    <row r="17" spans="1:9" s="1" customFormat="1" ht="11.25">
      <c r="A17" s="6">
        <v>9</v>
      </c>
      <c r="B17" s="48" t="s">
        <v>306</v>
      </c>
      <c r="C17" s="20">
        <v>1</v>
      </c>
      <c r="D17" s="51" t="s">
        <v>35</v>
      </c>
      <c r="E17" s="12" t="s">
        <v>145</v>
      </c>
      <c r="F17" s="30">
        <v>450000</v>
      </c>
      <c r="G17" s="30">
        <f t="shared" si="0"/>
        <v>450000</v>
      </c>
      <c r="H17" s="7"/>
      <c r="I17" s="7"/>
    </row>
    <row r="18" spans="1:9" s="1" customFormat="1" ht="11.25">
      <c r="A18" s="6">
        <v>10</v>
      </c>
      <c r="B18" s="48" t="s">
        <v>307</v>
      </c>
      <c r="C18" s="20">
        <v>7</v>
      </c>
      <c r="D18" s="51" t="s">
        <v>35</v>
      </c>
      <c r="E18" s="12" t="s">
        <v>355</v>
      </c>
      <c r="F18" s="30">
        <v>350000</v>
      </c>
      <c r="G18" s="30">
        <f t="shared" si="0"/>
        <v>2450000</v>
      </c>
      <c r="H18" s="7"/>
      <c r="I18" s="7"/>
    </row>
    <row r="19" spans="1:9" s="1" customFormat="1" ht="11.25">
      <c r="A19" s="6">
        <v>11</v>
      </c>
      <c r="B19" s="48" t="s">
        <v>308</v>
      </c>
      <c r="C19" s="20">
        <v>1</v>
      </c>
      <c r="D19" s="51" t="s">
        <v>35</v>
      </c>
      <c r="E19" s="12" t="s">
        <v>292</v>
      </c>
      <c r="F19" s="30">
        <v>600000</v>
      </c>
      <c r="G19" s="30">
        <f t="shared" si="0"/>
        <v>600000</v>
      </c>
      <c r="H19" s="7"/>
      <c r="I19" s="7"/>
    </row>
    <row r="20" spans="1:9" s="1" customFormat="1" ht="11.25">
      <c r="A20" s="6">
        <v>12</v>
      </c>
      <c r="B20" s="48" t="s">
        <v>309</v>
      </c>
      <c r="C20" s="20">
        <v>1</v>
      </c>
      <c r="D20" s="51" t="s">
        <v>35</v>
      </c>
      <c r="E20" s="12" t="s">
        <v>293</v>
      </c>
      <c r="F20" s="30">
        <v>400000</v>
      </c>
      <c r="G20" s="30">
        <f t="shared" si="0"/>
        <v>400000</v>
      </c>
      <c r="H20" s="7"/>
      <c r="I20" s="7"/>
    </row>
    <row r="21" spans="1:9" s="1" customFormat="1" ht="11.25">
      <c r="A21" s="6">
        <v>13</v>
      </c>
      <c r="B21" s="48" t="s">
        <v>302</v>
      </c>
      <c r="C21" s="20">
        <v>1</v>
      </c>
      <c r="D21" s="51" t="s">
        <v>105</v>
      </c>
      <c r="E21" s="12" t="s">
        <v>294</v>
      </c>
      <c r="F21" s="30">
        <v>4500000</v>
      </c>
      <c r="G21" s="30">
        <f t="shared" si="0"/>
        <v>4500000</v>
      </c>
      <c r="H21" s="7"/>
      <c r="I21" s="7"/>
    </row>
    <row r="22" spans="1:9" s="1" customFormat="1" ht="11.25">
      <c r="A22" s="6">
        <v>14</v>
      </c>
      <c r="B22" s="48" t="s">
        <v>310</v>
      </c>
      <c r="C22" s="20">
        <v>1</v>
      </c>
      <c r="D22" s="51" t="s">
        <v>35</v>
      </c>
      <c r="E22" s="12" t="s">
        <v>146</v>
      </c>
      <c r="F22" s="30">
        <v>179000</v>
      </c>
      <c r="G22" s="30">
        <f t="shared" si="0"/>
        <v>179000</v>
      </c>
      <c r="H22" s="7"/>
      <c r="I22" s="7"/>
    </row>
    <row r="23" spans="1:9" s="1" customFormat="1" ht="11.25">
      <c r="A23" s="6">
        <v>15</v>
      </c>
      <c r="B23" s="48" t="s">
        <v>311</v>
      </c>
      <c r="C23" s="20">
        <v>1</v>
      </c>
      <c r="D23" s="51" t="s">
        <v>35</v>
      </c>
      <c r="E23" s="12" t="s">
        <v>295</v>
      </c>
      <c r="F23" s="30">
        <v>150000</v>
      </c>
      <c r="G23" s="30">
        <f t="shared" si="0"/>
        <v>150000</v>
      </c>
      <c r="H23" s="7"/>
      <c r="I23" s="7"/>
    </row>
    <row r="24" spans="1:9" s="1" customFormat="1" ht="11.25">
      <c r="A24" s="6">
        <v>16</v>
      </c>
      <c r="B24" s="48" t="s">
        <v>213</v>
      </c>
      <c r="C24" s="20">
        <v>1</v>
      </c>
      <c r="D24" s="51" t="s">
        <v>35</v>
      </c>
      <c r="E24" s="12" t="s">
        <v>147</v>
      </c>
      <c r="F24" s="30">
        <v>220000</v>
      </c>
      <c r="G24" s="30">
        <f t="shared" si="0"/>
        <v>220000</v>
      </c>
      <c r="H24" s="7"/>
      <c r="I24" s="7"/>
    </row>
    <row r="25" spans="1:9" s="1" customFormat="1" ht="11.25">
      <c r="A25" s="6">
        <v>17</v>
      </c>
      <c r="B25" s="48" t="s">
        <v>312</v>
      </c>
      <c r="C25" s="20">
        <v>31</v>
      </c>
      <c r="D25" s="51" t="s">
        <v>35</v>
      </c>
      <c r="E25" s="12" t="s">
        <v>148</v>
      </c>
      <c r="F25" s="30">
        <v>286000</v>
      </c>
      <c r="G25" s="30">
        <f t="shared" si="0"/>
        <v>8866000</v>
      </c>
      <c r="H25" s="7"/>
      <c r="I25" s="7"/>
    </row>
    <row r="26" spans="1:9" s="1" customFormat="1" ht="11.25">
      <c r="A26" s="6">
        <v>18</v>
      </c>
      <c r="B26" s="48" t="s">
        <v>233</v>
      </c>
      <c r="C26" s="20">
        <v>2</v>
      </c>
      <c r="D26" s="51" t="s">
        <v>35</v>
      </c>
      <c r="E26" s="12" t="s">
        <v>296</v>
      </c>
      <c r="F26" s="30">
        <v>525000</v>
      </c>
      <c r="G26" s="30">
        <f t="shared" si="0"/>
        <v>1050000</v>
      </c>
      <c r="H26" s="7"/>
      <c r="I26" s="7"/>
    </row>
    <row r="27" spans="1:9" s="1" customFormat="1" ht="11.25">
      <c r="A27" s="6">
        <v>19</v>
      </c>
      <c r="B27" s="48" t="s">
        <v>233</v>
      </c>
      <c r="C27" s="20">
        <v>2</v>
      </c>
      <c r="D27" s="51" t="s">
        <v>35</v>
      </c>
      <c r="E27" s="12" t="s">
        <v>297</v>
      </c>
      <c r="F27" s="30">
        <v>600000</v>
      </c>
      <c r="G27" s="30">
        <f t="shared" si="0"/>
        <v>1200000</v>
      </c>
      <c r="H27" s="7"/>
      <c r="I27" s="7"/>
    </row>
    <row r="28" spans="1:9" s="1" customFormat="1" ht="11.25">
      <c r="A28" s="6">
        <v>20</v>
      </c>
      <c r="B28" s="48" t="s">
        <v>313</v>
      </c>
      <c r="C28" s="20">
        <v>7</v>
      </c>
      <c r="D28" s="51" t="s">
        <v>35</v>
      </c>
      <c r="E28" s="12" t="s">
        <v>149</v>
      </c>
      <c r="F28" s="30">
        <v>650000</v>
      </c>
      <c r="G28" s="30">
        <f t="shared" si="0"/>
        <v>4550000</v>
      </c>
      <c r="H28" s="7"/>
      <c r="I28" s="7"/>
    </row>
    <row r="29" spans="1:9" s="1" customFormat="1" ht="11.25">
      <c r="A29" s="6">
        <v>21</v>
      </c>
      <c r="B29" s="48" t="s">
        <v>314</v>
      </c>
      <c r="C29" s="20">
        <v>2</v>
      </c>
      <c r="D29" s="51" t="s">
        <v>35</v>
      </c>
      <c r="E29" s="12" t="s">
        <v>150</v>
      </c>
      <c r="F29" s="30">
        <v>180000</v>
      </c>
      <c r="G29" s="30">
        <f t="shared" si="0"/>
        <v>360000</v>
      </c>
      <c r="H29" s="7"/>
      <c r="I29" s="7"/>
    </row>
    <row r="30" spans="1:9" s="1" customFormat="1" ht="12.75">
      <c r="A30" s="6"/>
      <c r="B30" s="6"/>
      <c r="C30" s="20"/>
      <c r="D30" s="50"/>
      <c r="E30" s="10" t="s">
        <v>27</v>
      </c>
      <c r="F30" s="20"/>
      <c r="G30" s="36">
        <f>+G31+G169+G170</f>
        <v>122625785</v>
      </c>
      <c r="H30" s="7" t="s">
        <v>40</v>
      </c>
      <c r="I30" s="7" t="s">
        <v>41</v>
      </c>
    </row>
    <row r="31" spans="1:9" s="1" customFormat="1" ht="11.25">
      <c r="A31" s="6"/>
      <c r="B31" s="46"/>
      <c r="C31" s="20"/>
      <c r="D31" s="50"/>
      <c r="E31" s="53" t="s">
        <v>28</v>
      </c>
      <c r="F31" s="19"/>
      <c r="G31" s="37">
        <f>SUM(G32:G168)</f>
        <v>68030985</v>
      </c>
      <c r="H31" s="7" t="s">
        <v>40</v>
      </c>
      <c r="I31" s="7" t="s">
        <v>41</v>
      </c>
    </row>
    <row r="32" spans="1:9" s="1" customFormat="1" ht="11.25">
      <c r="A32" s="6">
        <v>22</v>
      </c>
      <c r="B32" s="47" t="s">
        <v>196</v>
      </c>
      <c r="C32" s="6">
        <v>4</v>
      </c>
      <c r="D32" s="51" t="s">
        <v>35</v>
      </c>
      <c r="E32" s="12" t="s">
        <v>167</v>
      </c>
      <c r="F32" s="30">
        <v>25000</v>
      </c>
      <c r="G32" s="30">
        <f>+F32*C32</f>
        <v>100000</v>
      </c>
      <c r="H32" s="7"/>
      <c r="I32" s="7"/>
    </row>
    <row r="33" spans="1:9" s="1" customFormat="1" ht="11.25">
      <c r="A33" s="6">
        <v>23</v>
      </c>
      <c r="B33" s="48" t="s">
        <v>197</v>
      </c>
      <c r="C33" s="6">
        <v>5</v>
      </c>
      <c r="D33" s="51" t="s">
        <v>35</v>
      </c>
      <c r="E33" s="12" t="s">
        <v>109</v>
      </c>
      <c r="F33" s="30">
        <v>4200</v>
      </c>
      <c r="G33" s="30">
        <f aca="true" t="shared" si="1" ref="G33:G94">+F33*C33</f>
        <v>21000</v>
      </c>
      <c r="H33" s="7"/>
      <c r="I33" s="7"/>
    </row>
    <row r="34" spans="1:9" s="1" customFormat="1" ht="11.25">
      <c r="A34" s="6">
        <v>24</v>
      </c>
      <c r="B34" s="48" t="s">
        <v>198</v>
      </c>
      <c r="C34" s="6">
        <v>1</v>
      </c>
      <c r="D34" s="51" t="s">
        <v>35</v>
      </c>
      <c r="E34" s="12" t="s">
        <v>110</v>
      </c>
      <c r="F34" s="30">
        <v>3550</v>
      </c>
      <c r="G34" s="30">
        <f t="shared" si="1"/>
        <v>3550</v>
      </c>
      <c r="H34" s="7"/>
      <c r="I34" s="7"/>
    </row>
    <row r="35" spans="1:9" s="1" customFormat="1" ht="11.25">
      <c r="A35" s="6">
        <v>25</v>
      </c>
      <c r="B35" s="63" t="s">
        <v>199</v>
      </c>
      <c r="C35" s="64">
        <v>518</v>
      </c>
      <c r="D35" s="65" t="s">
        <v>35</v>
      </c>
      <c r="E35" s="66" t="s">
        <v>10</v>
      </c>
      <c r="F35" s="30">
        <v>4450</v>
      </c>
      <c r="G35" s="30">
        <f t="shared" si="1"/>
        <v>2305100</v>
      </c>
      <c r="H35" s="7"/>
      <c r="I35" s="7"/>
    </row>
    <row r="36" spans="1:9" s="1" customFormat="1" ht="11.25">
      <c r="A36" s="6">
        <v>26</v>
      </c>
      <c r="B36" s="48" t="s">
        <v>200</v>
      </c>
      <c r="C36" s="6">
        <v>29</v>
      </c>
      <c r="D36" s="51" t="s">
        <v>37</v>
      </c>
      <c r="E36" s="12" t="s">
        <v>29</v>
      </c>
      <c r="F36" s="30">
        <v>380</v>
      </c>
      <c r="G36" s="30">
        <f t="shared" si="1"/>
        <v>11020</v>
      </c>
      <c r="H36" s="7"/>
      <c r="I36" s="7"/>
    </row>
    <row r="37" spans="1:9" s="1" customFormat="1" ht="11.25">
      <c r="A37" s="6">
        <v>27</v>
      </c>
      <c r="B37" s="48" t="s">
        <v>201</v>
      </c>
      <c r="C37" s="6">
        <v>21</v>
      </c>
      <c r="D37" s="51" t="s">
        <v>35</v>
      </c>
      <c r="E37" s="12" t="s">
        <v>30</v>
      </c>
      <c r="F37" s="30">
        <v>500</v>
      </c>
      <c r="G37" s="30">
        <f t="shared" si="1"/>
        <v>10500</v>
      </c>
      <c r="H37" s="7"/>
      <c r="I37" s="7"/>
    </row>
    <row r="38" spans="1:9" s="1" customFormat="1" ht="11.25">
      <c r="A38" s="6">
        <v>28</v>
      </c>
      <c r="B38" s="48" t="s">
        <v>202</v>
      </c>
      <c r="C38" s="6">
        <v>6</v>
      </c>
      <c r="D38" s="51" t="s">
        <v>35</v>
      </c>
      <c r="E38" s="12" t="s">
        <v>168</v>
      </c>
      <c r="F38" s="30">
        <v>1900</v>
      </c>
      <c r="G38" s="30">
        <f t="shared" si="1"/>
        <v>11400</v>
      </c>
      <c r="H38" s="7"/>
      <c r="I38" s="7"/>
    </row>
    <row r="39" spans="1:9" s="1" customFormat="1" ht="11.25">
      <c r="A39" s="6">
        <v>29</v>
      </c>
      <c r="B39" s="48" t="s">
        <v>202</v>
      </c>
      <c r="C39" s="6">
        <v>3</v>
      </c>
      <c r="D39" s="51" t="s">
        <v>35</v>
      </c>
      <c r="E39" s="12" t="s">
        <v>169</v>
      </c>
      <c r="F39" s="30">
        <v>1100</v>
      </c>
      <c r="G39" s="30">
        <f t="shared" si="1"/>
        <v>3300</v>
      </c>
      <c r="H39" s="7"/>
      <c r="I39" s="7"/>
    </row>
    <row r="40" spans="1:9" s="1" customFormat="1" ht="11.25">
      <c r="A40" s="6">
        <v>30</v>
      </c>
      <c r="B40" s="48" t="s">
        <v>202</v>
      </c>
      <c r="C40" s="6">
        <v>6</v>
      </c>
      <c r="D40" s="51" t="s">
        <v>35</v>
      </c>
      <c r="E40" s="12" t="s">
        <v>111</v>
      </c>
      <c r="F40" s="30">
        <v>1800</v>
      </c>
      <c r="G40" s="30">
        <f t="shared" si="1"/>
        <v>10800</v>
      </c>
      <c r="H40" s="7"/>
      <c r="I40" s="7"/>
    </row>
    <row r="41" spans="1:9" s="1" customFormat="1" ht="11.25">
      <c r="A41" s="6">
        <v>31</v>
      </c>
      <c r="B41" s="63" t="s">
        <v>203</v>
      </c>
      <c r="C41" s="64">
        <v>35</v>
      </c>
      <c r="D41" s="65" t="s">
        <v>35</v>
      </c>
      <c r="E41" s="66" t="s">
        <v>51</v>
      </c>
      <c r="F41" s="30">
        <v>600</v>
      </c>
      <c r="G41" s="30">
        <f t="shared" si="1"/>
        <v>21000</v>
      </c>
      <c r="H41" s="7"/>
      <c r="I41" s="7"/>
    </row>
    <row r="42" spans="1:9" s="1" customFormat="1" ht="11.25">
      <c r="A42" s="6">
        <v>32</v>
      </c>
      <c r="B42" s="48" t="s">
        <v>204</v>
      </c>
      <c r="C42" s="6">
        <v>2</v>
      </c>
      <c r="D42" s="51" t="s">
        <v>35</v>
      </c>
      <c r="E42" s="12" t="s">
        <v>112</v>
      </c>
      <c r="F42" s="30">
        <v>1800</v>
      </c>
      <c r="G42" s="30">
        <f t="shared" si="1"/>
        <v>3600</v>
      </c>
      <c r="H42" s="7"/>
      <c r="I42" s="7"/>
    </row>
    <row r="43" spans="1:9" s="1" customFormat="1" ht="11.25">
      <c r="A43" s="6">
        <v>33</v>
      </c>
      <c r="B43" s="48" t="s">
        <v>205</v>
      </c>
      <c r="C43" s="6">
        <v>70</v>
      </c>
      <c r="D43" s="51" t="s">
        <v>35</v>
      </c>
      <c r="E43" s="12" t="s">
        <v>113</v>
      </c>
      <c r="F43" s="30">
        <v>5550</v>
      </c>
      <c r="G43" s="30">
        <f t="shared" si="1"/>
        <v>388500</v>
      </c>
      <c r="H43" s="7"/>
      <c r="I43" s="7"/>
    </row>
    <row r="44" spans="1:9" s="1" customFormat="1" ht="11.25">
      <c r="A44" s="6">
        <v>34</v>
      </c>
      <c r="B44" s="48" t="s">
        <v>206</v>
      </c>
      <c r="C44" s="6">
        <v>553</v>
      </c>
      <c r="D44" s="51" t="s">
        <v>35</v>
      </c>
      <c r="E44" s="12" t="s">
        <v>11</v>
      </c>
      <c r="F44" s="30">
        <v>530</v>
      </c>
      <c r="G44" s="30">
        <f t="shared" si="1"/>
        <v>293090</v>
      </c>
      <c r="H44" s="7"/>
      <c r="I44" s="7"/>
    </row>
    <row r="45" spans="1:9" s="1" customFormat="1" ht="11.25">
      <c r="A45" s="6">
        <v>35</v>
      </c>
      <c r="B45" s="48" t="s">
        <v>207</v>
      </c>
      <c r="C45" s="6">
        <v>787</v>
      </c>
      <c r="D45" s="51" t="s">
        <v>35</v>
      </c>
      <c r="E45" s="12" t="s">
        <v>170</v>
      </c>
      <c r="F45" s="30">
        <v>170</v>
      </c>
      <c r="G45" s="30">
        <f t="shared" si="1"/>
        <v>133790</v>
      </c>
      <c r="H45" s="7"/>
      <c r="I45" s="7"/>
    </row>
    <row r="46" spans="1:9" s="1" customFormat="1" ht="11.25">
      <c r="A46" s="6">
        <v>36</v>
      </c>
      <c r="B46" s="63" t="s">
        <v>208</v>
      </c>
      <c r="C46" s="64">
        <v>31</v>
      </c>
      <c r="D46" s="65" t="s">
        <v>315</v>
      </c>
      <c r="E46" s="66" t="s">
        <v>114</v>
      </c>
      <c r="F46" s="30">
        <v>6700</v>
      </c>
      <c r="G46" s="30">
        <f t="shared" si="1"/>
        <v>207700</v>
      </c>
      <c r="H46" s="7"/>
      <c r="I46" s="7"/>
    </row>
    <row r="47" spans="1:9" s="1" customFormat="1" ht="11.25">
      <c r="A47" s="6">
        <v>37</v>
      </c>
      <c r="B47" s="63" t="s">
        <v>209</v>
      </c>
      <c r="C47" s="64">
        <v>82</v>
      </c>
      <c r="D47" s="65" t="s">
        <v>88</v>
      </c>
      <c r="E47" s="66" t="s">
        <v>343</v>
      </c>
      <c r="F47" s="30">
        <v>645</v>
      </c>
      <c r="G47" s="30">
        <f t="shared" si="1"/>
        <v>52890</v>
      </c>
      <c r="H47" s="7"/>
      <c r="I47" s="7"/>
    </row>
    <row r="48" spans="1:9" s="1" customFormat="1" ht="11.25">
      <c r="A48" s="6">
        <v>38</v>
      </c>
      <c r="B48" s="48" t="s">
        <v>210</v>
      </c>
      <c r="C48" s="6">
        <v>1</v>
      </c>
      <c r="D48" s="51" t="s">
        <v>35</v>
      </c>
      <c r="E48" s="12" t="s">
        <v>171</v>
      </c>
      <c r="F48" s="30">
        <v>35000</v>
      </c>
      <c r="G48" s="30">
        <f t="shared" si="1"/>
        <v>35000</v>
      </c>
      <c r="H48" s="7"/>
      <c r="I48" s="7"/>
    </row>
    <row r="49" spans="1:9" s="1" customFormat="1" ht="11.25">
      <c r="A49" s="6">
        <v>39</v>
      </c>
      <c r="B49" s="48" t="s">
        <v>211</v>
      </c>
      <c r="C49" s="6">
        <v>10</v>
      </c>
      <c r="D49" s="51" t="s">
        <v>36</v>
      </c>
      <c r="E49" s="12" t="s">
        <v>76</v>
      </c>
      <c r="F49" s="30">
        <v>28000</v>
      </c>
      <c r="G49" s="30">
        <f t="shared" si="1"/>
        <v>280000</v>
      </c>
      <c r="H49" s="7"/>
      <c r="I49" s="7"/>
    </row>
    <row r="50" spans="1:9" s="1" customFormat="1" ht="11.25">
      <c r="A50" s="6">
        <v>40</v>
      </c>
      <c r="B50" s="48" t="s">
        <v>211</v>
      </c>
      <c r="C50" s="20">
        <v>12</v>
      </c>
      <c r="D50" s="51" t="s">
        <v>36</v>
      </c>
      <c r="E50" s="12" t="s">
        <v>172</v>
      </c>
      <c r="F50" s="30">
        <v>12500</v>
      </c>
      <c r="G50" s="30">
        <f t="shared" si="1"/>
        <v>150000</v>
      </c>
      <c r="H50" s="7"/>
      <c r="I50" s="7"/>
    </row>
    <row r="51" spans="1:9" s="1" customFormat="1" ht="11.25">
      <c r="A51" s="6">
        <v>41</v>
      </c>
      <c r="B51" s="48" t="s">
        <v>212</v>
      </c>
      <c r="C51" s="20">
        <v>3</v>
      </c>
      <c r="D51" s="51" t="s">
        <v>316</v>
      </c>
      <c r="E51" s="12" t="s">
        <v>173</v>
      </c>
      <c r="F51" s="30">
        <v>55000</v>
      </c>
      <c r="G51" s="30">
        <f t="shared" si="1"/>
        <v>165000</v>
      </c>
      <c r="H51" s="7"/>
      <c r="I51" s="7"/>
    </row>
    <row r="52" spans="1:9" s="1" customFormat="1" ht="11.25">
      <c r="A52" s="6">
        <v>42</v>
      </c>
      <c r="B52" s="48" t="s">
        <v>213</v>
      </c>
      <c r="C52" s="20">
        <v>6</v>
      </c>
      <c r="D52" s="51" t="s">
        <v>317</v>
      </c>
      <c r="E52" s="12" t="s">
        <v>174</v>
      </c>
      <c r="F52" s="30">
        <v>45000</v>
      </c>
      <c r="G52" s="30">
        <f t="shared" si="1"/>
        <v>270000</v>
      </c>
      <c r="H52" s="7"/>
      <c r="I52" s="7"/>
    </row>
    <row r="53" spans="1:9" s="1" customFormat="1" ht="11.25">
      <c r="A53" s="6">
        <v>43</v>
      </c>
      <c r="B53" s="48" t="s">
        <v>212</v>
      </c>
      <c r="C53" s="20">
        <v>94</v>
      </c>
      <c r="D53" s="51" t="s">
        <v>35</v>
      </c>
      <c r="E53" s="12" t="s">
        <v>175</v>
      </c>
      <c r="F53" s="30">
        <v>550</v>
      </c>
      <c r="G53" s="30">
        <f t="shared" si="1"/>
        <v>51700</v>
      </c>
      <c r="H53" s="7"/>
      <c r="I53" s="7"/>
    </row>
    <row r="54" spans="1:9" s="1" customFormat="1" ht="11.25">
      <c r="A54" s="6">
        <v>44</v>
      </c>
      <c r="B54" s="48" t="s">
        <v>212</v>
      </c>
      <c r="C54" s="20">
        <v>1</v>
      </c>
      <c r="D54" s="51" t="s">
        <v>318</v>
      </c>
      <c r="E54" s="12" t="s">
        <v>176</v>
      </c>
      <c r="F54" s="30">
        <v>27500</v>
      </c>
      <c r="G54" s="30">
        <f t="shared" si="1"/>
        <v>27500</v>
      </c>
      <c r="H54" s="7"/>
      <c r="I54" s="7"/>
    </row>
    <row r="55" spans="1:9" s="1" customFormat="1" ht="11.25">
      <c r="A55" s="6">
        <v>45</v>
      </c>
      <c r="B55" s="63" t="s">
        <v>214</v>
      </c>
      <c r="C55" s="67">
        <v>110</v>
      </c>
      <c r="D55" s="65" t="s">
        <v>35</v>
      </c>
      <c r="E55" s="66" t="s">
        <v>47</v>
      </c>
      <c r="F55" s="30">
        <v>1900</v>
      </c>
      <c r="G55" s="30">
        <f t="shared" si="1"/>
        <v>209000</v>
      </c>
      <c r="H55" s="7"/>
      <c r="I55" s="7"/>
    </row>
    <row r="56" spans="1:9" s="1" customFormat="1" ht="11.25">
      <c r="A56" s="6">
        <v>46</v>
      </c>
      <c r="B56" s="48" t="s">
        <v>215</v>
      </c>
      <c r="C56" s="20">
        <v>11</v>
      </c>
      <c r="D56" s="51" t="s">
        <v>36</v>
      </c>
      <c r="E56" s="12" t="s">
        <v>45</v>
      </c>
      <c r="F56" s="30">
        <v>600</v>
      </c>
      <c r="G56" s="30">
        <f t="shared" si="1"/>
        <v>6600</v>
      </c>
      <c r="H56" s="7"/>
      <c r="I56" s="7"/>
    </row>
    <row r="57" spans="1:9" s="1" customFormat="1" ht="11.25">
      <c r="A57" s="6">
        <v>47</v>
      </c>
      <c r="B57" s="63" t="s">
        <v>216</v>
      </c>
      <c r="C57" s="67">
        <v>18</v>
      </c>
      <c r="D57" s="65" t="s">
        <v>59</v>
      </c>
      <c r="E57" s="66" t="s">
        <v>53</v>
      </c>
      <c r="F57" s="30">
        <v>700</v>
      </c>
      <c r="G57" s="30">
        <f t="shared" si="1"/>
        <v>12600</v>
      </c>
      <c r="H57" s="7"/>
      <c r="I57" s="7"/>
    </row>
    <row r="58" spans="1:9" s="1" customFormat="1" ht="11.25">
      <c r="A58" s="6">
        <v>48</v>
      </c>
      <c r="B58" s="63" t="s">
        <v>217</v>
      </c>
      <c r="C58" s="67">
        <v>23</v>
      </c>
      <c r="D58" s="65" t="s">
        <v>59</v>
      </c>
      <c r="E58" s="66" t="s">
        <v>52</v>
      </c>
      <c r="F58" s="30">
        <v>1650</v>
      </c>
      <c r="G58" s="30">
        <f t="shared" si="1"/>
        <v>37950</v>
      </c>
      <c r="H58" s="7"/>
      <c r="I58" s="7"/>
    </row>
    <row r="59" spans="1:9" s="1" customFormat="1" ht="11.25">
      <c r="A59" s="6">
        <v>49</v>
      </c>
      <c r="B59" s="48" t="s">
        <v>218</v>
      </c>
      <c r="C59" s="20">
        <v>5</v>
      </c>
      <c r="D59" s="51" t="s">
        <v>35</v>
      </c>
      <c r="E59" s="12" t="s">
        <v>115</v>
      </c>
      <c r="F59" s="30">
        <v>1650</v>
      </c>
      <c r="G59" s="30">
        <f t="shared" si="1"/>
        <v>8250</v>
      </c>
      <c r="H59" s="7"/>
      <c r="I59" s="7"/>
    </row>
    <row r="60" spans="1:9" s="1" customFormat="1" ht="11.25">
      <c r="A60" s="6">
        <v>50</v>
      </c>
      <c r="B60" s="48" t="s">
        <v>219</v>
      </c>
      <c r="C60" s="20">
        <v>5</v>
      </c>
      <c r="D60" s="51" t="s">
        <v>35</v>
      </c>
      <c r="E60" s="12" t="s">
        <v>116</v>
      </c>
      <c r="F60" s="30">
        <v>2400</v>
      </c>
      <c r="G60" s="30">
        <f t="shared" si="1"/>
        <v>12000</v>
      </c>
      <c r="H60" s="7"/>
      <c r="I60" s="7"/>
    </row>
    <row r="61" spans="1:9" s="1" customFormat="1" ht="11.25">
      <c r="A61" s="6">
        <v>51</v>
      </c>
      <c r="B61" s="48" t="s">
        <v>220</v>
      </c>
      <c r="C61" s="20">
        <v>6</v>
      </c>
      <c r="D61" s="51" t="s">
        <v>35</v>
      </c>
      <c r="E61" s="12" t="s">
        <v>117</v>
      </c>
      <c r="F61" s="30">
        <v>4500</v>
      </c>
      <c r="G61" s="30">
        <f t="shared" si="1"/>
        <v>27000</v>
      </c>
      <c r="H61" s="7"/>
      <c r="I61" s="7"/>
    </row>
    <row r="62" spans="1:9" s="1" customFormat="1" ht="11.25">
      <c r="A62" s="6">
        <v>52</v>
      </c>
      <c r="B62" s="48" t="s">
        <v>221</v>
      </c>
      <c r="C62" s="20">
        <v>6</v>
      </c>
      <c r="D62" s="51" t="s">
        <v>118</v>
      </c>
      <c r="E62" s="12" t="s">
        <v>119</v>
      </c>
      <c r="F62" s="30">
        <v>1050</v>
      </c>
      <c r="G62" s="30">
        <f t="shared" si="1"/>
        <v>6300</v>
      </c>
      <c r="H62" s="7"/>
      <c r="I62" s="7"/>
    </row>
    <row r="63" spans="1:9" s="1" customFormat="1" ht="11.25">
      <c r="A63" s="6">
        <v>53</v>
      </c>
      <c r="B63" s="48" t="s">
        <v>222</v>
      </c>
      <c r="C63" s="20">
        <v>21</v>
      </c>
      <c r="D63" s="51" t="s">
        <v>35</v>
      </c>
      <c r="E63" s="12" t="s">
        <v>48</v>
      </c>
      <c r="F63" s="30">
        <v>1500</v>
      </c>
      <c r="G63" s="30">
        <f t="shared" si="1"/>
        <v>31500</v>
      </c>
      <c r="H63" s="7"/>
      <c r="I63" s="7"/>
    </row>
    <row r="64" spans="1:9" s="1" customFormat="1" ht="11.25">
      <c r="A64" s="6">
        <v>54</v>
      </c>
      <c r="B64" s="48" t="s">
        <v>223</v>
      </c>
      <c r="C64" s="20">
        <v>23</v>
      </c>
      <c r="D64" s="51" t="s">
        <v>35</v>
      </c>
      <c r="E64" s="12" t="s">
        <v>12</v>
      </c>
      <c r="F64" s="30">
        <v>1350</v>
      </c>
      <c r="G64" s="30">
        <f t="shared" si="1"/>
        <v>31050</v>
      </c>
      <c r="H64" s="7"/>
      <c r="I64" s="7"/>
    </row>
    <row r="65" spans="1:9" s="1" customFormat="1" ht="11.25">
      <c r="A65" s="6">
        <v>55</v>
      </c>
      <c r="B65" s="48" t="s">
        <v>224</v>
      </c>
      <c r="C65" s="20">
        <v>40</v>
      </c>
      <c r="D65" s="51" t="s">
        <v>35</v>
      </c>
      <c r="E65" s="12" t="s">
        <v>177</v>
      </c>
      <c r="F65" s="30">
        <v>6000</v>
      </c>
      <c r="G65" s="30">
        <f t="shared" si="1"/>
        <v>240000</v>
      </c>
      <c r="H65" s="7"/>
      <c r="I65" s="7"/>
    </row>
    <row r="66" spans="1:9" s="1" customFormat="1" ht="11.25">
      <c r="A66" s="6">
        <v>56</v>
      </c>
      <c r="B66" s="48" t="s">
        <v>225</v>
      </c>
      <c r="C66" s="20">
        <v>5</v>
      </c>
      <c r="D66" s="51" t="s">
        <v>37</v>
      </c>
      <c r="E66" s="12" t="s">
        <v>54</v>
      </c>
      <c r="F66" s="30">
        <v>7500</v>
      </c>
      <c r="G66" s="30">
        <f t="shared" si="1"/>
        <v>37500</v>
      </c>
      <c r="H66" s="7"/>
      <c r="I66" s="7"/>
    </row>
    <row r="67" spans="1:9" s="1" customFormat="1" ht="11.25">
      <c r="A67" s="6">
        <v>57</v>
      </c>
      <c r="B67" s="48" t="s">
        <v>226</v>
      </c>
      <c r="C67" s="20">
        <v>1</v>
      </c>
      <c r="D67" s="51" t="s">
        <v>319</v>
      </c>
      <c r="E67" s="12" t="s">
        <v>178</v>
      </c>
      <c r="F67" s="30">
        <v>18000</v>
      </c>
      <c r="G67" s="30">
        <f t="shared" si="1"/>
        <v>18000</v>
      </c>
      <c r="H67" s="7"/>
      <c r="I67" s="7"/>
    </row>
    <row r="68" spans="1:9" s="1" customFormat="1" ht="11.25">
      <c r="A68" s="6">
        <v>58</v>
      </c>
      <c r="B68" s="48" t="s">
        <v>227</v>
      </c>
      <c r="C68" s="20">
        <v>100</v>
      </c>
      <c r="D68" s="51" t="s">
        <v>35</v>
      </c>
      <c r="E68" s="8" t="s">
        <v>135</v>
      </c>
      <c r="F68" s="30">
        <v>17000</v>
      </c>
      <c r="G68" s="30">
        <f t="shared" si="1"/>
        <v>1700000</v>
      </c>
      <c r="H68" s="7"/>
      <c r="I68" s="7"/>
    </row>
    <row r="69" spans="1:9" s="1" customFormat="1" ht="11.25">
      <c r="A69" s="6">
        <v>59</v>
      </c>
      <c r="B69" s="48" t="s">
        <v>228</v>
      </c>
      <c r="C69" s="20">
        <v>7</v>
      </c>
      <c r="D69" s="51" t="s">
        <v>35</v>
      </c>
      <c r="E69" s="12" t="s">
        <v>120</v>
      </c>
      <c r="F69" s="30">
        <v>15000</v>
      </c>
      <c r="G69" s="30">
        <f t="shared" si="1"/>
        <v>105000</v>
      </c>
      <c r="H69" s="7"/>
      <c r="I69" s="7"/>
    </row>
    <row r="70" spans="1:9" s="1" customFormat="1" ht="11.25">
      <c r="A70" s="6">
        <v>60</v>
      </c>
      <c r="B70" s="48" t="s">
        <v>229</v>
      </c>
      <c r="C70" s="20">
        <v>2</v>
      </c>
      <c r="D70" s="51" t="s">
        <v>35</v>
      </c>
      <c r="E70" s="12" t="s">
        <v>121</v>
      </c>
      <c r="F70" s="30">
        <v>6500</v>
      </c>
      <c r="G70" s="30">
        <f t="shared" si="1"/>
        <v>13000</v>
      </c>
      <c r="H70" s="7"/>
      <c r="I70" s="7"/>
    </row>
    <row r="71" spans="1:9" s="1" customFormat="1" ht="11.25">
      <c r="A71" s="6">
        <v>61</v>
      </c>
      <c r="B71" s="48"/>
      <c r="C71" s="20">
        <v>100</v>
      </c>
      <c r="D71" s="51" t="s">
        <v>35</v>
      </c>
      <c r="E71" s="12" t="s">
        <v>179</v>
      </c>
      <c r="F71" s="30">
        <v>6000</v>
      </c>
      <c r="G71" s="30">
        <f t="shared" si="1"/>
        <v>600000</v>
      </c>
      <c r="H71" s="7"/>
      <c r="I71" s="7"/>
    </row>
    <row r="72" spans="1:9" s="1" customFormat="1" ht="11.25">
      <c r="A72" s="6">
        <v>62</v>
      </c>
      <c r="B72" s="48" t="s">
        <v>230</v>
      </c>
      <c r="C72" s="20">
        <v>11000</v>
      </c>
      <c r="D72" s="51" t="s">
        <v>35</v>
      </c>
      <c r="E72" s="8" t="s">
        <v>107</v>
      </c>
      <c r="F72" s="30">
        <v>85</v>
      </c>
      <c r="G72" s="30">
        <f t="shared" si="1"/>
        <v>935000</v>
      </c>
      <c r="H72" s="7"/>
      <c r="I72" s="7"/>
    </row>
    <row r="73" spans="1:9" s="1" customFormat="1" ht="11.25">
      <c r="A73" s="6">
        <v>63</v>
      </c>
      <c r="B73" s="63" t="s">
        <v>231</v>
      </c>
      <c r="C73" s="67">
        <v>296</v>
      </c>
      <c r="D73" s="65" t="s">
        <v>36</v>
      </c>
      <c r="E73" s="66" t="s">
        <v>13</v>
      </c>
      <c r="F73" s="30">
        <v>460</v>
      </c>
      <c r="G73" s="30">
        <f t="shared" si="1"/>
        <v>136160</v>
      </c>
      <c r="H73" s="7"/>
      <c r="I73" s="7"/>
    </row>
    <row r="74" spans="1:9" s="1" customFormat="1" ht="11.25">
      <c r="A74" s="6">
        <v>64</v>
      </c>
      <c r="B74" s="48" t="s">
        <v>232</v>
      </c>
      <c r="C74" s="20">
        <v>88</v>
      </c>
      <c r="D74" s="51" t="s">
        <v>36</v>
      </c>
      <c r="E74" s="12" t="s">
        <v>31</v>
      </c>
      <c r="F74" s="30">
        <v>1900</v>
      </c>
      <c r="G74" s="30">
        <f t="shared" si="1"/>
        <v>167200</v>
      </c>
      <c r="H74" s="7"/>
      <c r="I74" s="7"/>
    </row>
    <row r="75" spans="1:9" s="1" customFormat="1" ht="11.25">
      <c r="A75" s="6">
        <v>65</v>
      </c>
      <c r="B75" s="48" t="s">
        <v>233</v>
      </c>
      <c r="C75" s="20">
        <v>4</v>
      </c>
      <c r="D75" s="51" t="s">
        <v>37</v>
      </c>
      <c r="E75" s="12" t="s">
        <v>46</v>
      </c>
      <c r="F75" s="30">
        <v>8900</v>
      </c>
      <c r="G75" s="30">
        <f t="shared" si="1"/>
        <v>35600</v>
      </c>
      <c r="H75" s="7"/>
      <c r="I75" s="7"/>
    </row>
    <row r="76" spans="1:9" s="1" customFormat="1" ht="11.25">
      <c r="A76" s="6">
        <v>66</v>
      </c>
      <c r="B76" s="63" t="s">
        <v>234</v>
      </c>
      <c r="C76" s="67">
        <v>129</v>
      </c>
      <c r="D76" s="65" t="s">
        <v>320</v>
      </c>
      <c r="E76" s="66" t="s">
        <v>180</v>
      </c>
      <c r="F76" s="30">
        <v>3800</v>
      </c>
      <c r="G76" s="30">
        <f t="shared" si="1"/>
        <v>490200</v>
      </c>
      <c r="H76" s="7"/>
      <c r="I76" s="7"/>
    </row>
    <row r="77" spans="1:9" s="1" customFormat="1" ht="11.25">
      <c r="A77" s="6">
        <v>67</v>
      </c>
      <c r="B77" s="63" t="s">
        <v>232</v>
      </c>
      <c r="C77" s="67">
        <v>69</v>
      </c>
      <c r="D77" s="65" t="s">
        <v>36</v>
      </c>
      <c r="E77" s="66" t="s">
        <v>14</v>
      </c>
      <c r="F77" s="30">
        <v>1650</v>
      </c>
      <c r="G77" s="30">
        <f t="shared" si="1"/>
        <v>113850</v>
      </c>
      <c r="H77" s="7"/>
      <c r="I77" s="7"/>
    </row>
    <row r="78" spans="1:9" s="1" customFormat="1" ht="11.25">
      <c r="A78" s="6">
        <v>68</v>
      </c>
      <c r="B78" s="48" t="s">
        <v>235</v>
      </c>
      <c r="C78" s="20">
        <v>7</v>
      </c>
      <c r="D78" s="51" t="s">
        <v>36</v>
      </c>
      <c r="E78" s="12" t="s">
        <v>122</v>
      </c>
      <c r="F78" s="30">
        <v>8000</v>
      </c>
      <c r="G78" s="30">
        <f t="shared" si="1"/>
        <v>56000</v>
      </c>
      <c r="H78" s="7"/>
      <c r="I78" s="7"/>
    </row>
    <row r="79" spans="1:9" s="1" customFormat="1" ht="11.25">
      <c r="A79" s="6">
        <v>69</v>
      </c>
      <c r="B79" s="63" t="s">
        <v>236</v>
      </c>
      <c r="C79" s="67">
        <v>26</v>
      </c>
      <c r="D79" s="65" t="s">
        <v>36</v>
      </c>
      <c r="E79" s="66" t="s">
        <v>181</v>
      </c>
      <c r="F79" s="30">
        <v>6400</v>
      </c>
      <c r="G79" s="30">
        <f t="shared" si="1"/>
        <v>166400</v>
      </c>
      <c r="H79" s="7"/>
      <c r="I79" s="7"/>
    </row>
    <row r="80" spans="1:9" s="1" customFormat="1" ht="11.25">
      <c r="A80" s="6">
        <v>70</v>
      </c>
      <c r="B80" s="48" t="s">
        <v>237</v>
      </c>
      <c r="C80" s="20">
        <v>8</v>
      </c>
      <c r="D80" s="51" t="s">
        <v>35</v>
      </c>
      <c r="E80" s="12" t="s">
        <v>77</v>
      </c>
      <c r="F80" s="30">
        <v>3200</v>
      </c>
      <c r="G80" s="30">
        <f t="shared" si="1"/>
        <v>25600</v>
      </c>
      <c r="H80" s="7"/>
      <c r="I80" s="7"/>
    </row>
    <row r="81" spans="1:9" s="1" customFormat="1" ht="11.25">
      <c r="A81" s="6">
        <v>71</v>
      </c>
      <c r="B81" s="63" t="s">
        <v>237</v>
      </c>
      <c r="C81" s="67">
        <v>13</v>
      </c>
      <c r="D81" s="65" t="s">
        <v>36</v>
      </c>
      <c r="E81" s="66" t="s">
        <v>182</v>
      </c>
      <c r="F81" s="30">
        <v>9600</v>
      </c>
      <c r="G81" s="30">
        <f t="shared" si="1"/>
        <v>124800</v>
      </c>
      <c r="H81" s="7"/>
      <c r="I81" s="7"/>
    </row>
    <row r="82" spans="1:9" s="1" customFormat="1" ht="11.25">
      <c r="A82" s="6">
        <v>72</v>
      </c>
      <c r="B82" s="48" t="s">
        <v>237</v>
      </c>
      <c r="C82" s="20">
        <v>3</v>
      </c>
      <c r="D82" s="51" t="s">
        <v>35</v>
      </c>
      <c r="E82" s="12" t="s">
        <v>183</v>
      </c>
      <c r="F82" s="30">
        <v>700</v>
      </c>
      <c r="G82" s="30">
        <f t="shared" si="1"/>
        <v>2100</v>
      </c>
      <c r="H82" s="7"/>
      <c r="I82" s="7"/>
    </row>
    <row r="83" spans="1:9" s="1" customFormat="1" ht="11.25">
      <c r="A83" s="6">
        <v>73</v>
      </c>
      <c r="B83" s="63" t="s">
        <v>238</v>
      </c>
      <c r="C83" s="67">
        <v>12</v>
      </c>
      <c r="D83" s="65" t="s">
        <v>35</v>
      </c>
      <c r="E83" s="66" t="s">
        <v>184</v>
      </c>
      <c r="F83" s="30">
        <v>2900</v>
      </c>
      <c r="G83" s="30">
        <f t="shared" si="1"/>
        <v>34800</v>
      </c>
      <c r="H83" s="7"/>
      <c r="I83" s="7"/>
    </row>
    <row r="84" spans="1:9" s="1" customFormat="1" ht="11.25">
      <c r="A84" s="6">
        <v>74</v>
      </c>
      <c r="B84" s="63" t="s">
        <v>239</v>
      </c>
      <c r="C84" s="67">
        <v>2</v>
      </c>
      <c r="D84" s="65" t="s">
        <v>35</v>
      </c>
      <c r="E84" s="66" t="s">
        <v>15</v>
      </c>
      <c r="F84" s="30">
        <v>11000</v>
      </c>
      <c r="G84" s="30">
        <f t="shared" si="1"/>
        <v>22000</v>
      </c>
      <c r="H84" s="7"/>
      <c r="I84" s="7"/>
    </row>
    <row r="85" spans="1:9" s="1" customFormat="1" ht="11.25">
      <c r="A85" s="6">
        <v>75</v>
      </c>
      <c r="B85" s="48" t="s">
        <v>240</v>
      </c>
      <c r="C85" s="20">
        <v>8</v>
      </c>
      <c r="D85" s="51" t="s">
        <v>35</v>
      </c>
      <c r="E85" s="12" t="s">
        <v>185</v>
      </c>
      <c r="F85" s="30">
        <v>14400</v>
      </c>
      <c r="G85" s="30">
        <f t="shared" si="1"/>
        <v>115200</v>
      </c>
      <c r="H85" s="7"/>
      <c r="I85" s="7"/>
    </row>
    <row r="86" spans="1:9" s="1" customFormat="1" ht="11.25">
      <c r="A86" s="6">
        <v>76</v>
      </c>
      <c r="B86" s="48" t="s">
        <v>241</v>
      </c>
      <c r="C86" s="20">
        <v>11</v>
      </c>
      <c r="D86" s="51" t="s">
        <v>35</v>
      </c>
      <c r="E86" s="12" t="s">
        <v>78</v>
      </c>
      <c r="F86" s="30">
        <v>18600</v>
      </c>
      <c r="G86" s="30">
        <f t="shared" si="1"/>
        <v>204600</v>
      </c>
      <c r="H86" s="7"/>
      <c r="I86" s="7"/>
    </row>
    <row r="87" spans="1:9" s="1" customFormat="1" ht="11.25">
      <c r="A87" s="6">
        <v>77</v>
      </c>
      <c r="B87" s="48" t="s">
        <v>240</v>
      </c>
      <c r="C87" s="20">
        <v>2</v>
      </c>
      <c r="D87" s="51" t="s">
        <v>35</v>
      </c>
      <c r="E87" s="12" t="s">
        <v>186</v>
      </c>
      <c r="F87" s="30">
        <v>22400</v>
      </c>
      <c r="G87" s="30">
        <f t="shared" si="1"/>
        <v>44800</v>
      </c>
      <c r="H87" s="7"/>
      <c r="I87" s="7"/>
    </row>
    <row r="88" spans="1:9" s="1" customFormat="1" ht="11.25">
      <c r="A88" s="6">
        <v>78</v>
      </c>
      <c r="B88" s="48" t="s">
        <v>242</v>
      </c>
      <c r="C88" s="20">
        <v>70</v>
      </c>
      <c r="D88" s="51" t="s">
        <v>35</v>
      </c>
      <c r="E88" s="12" t="s">
        <v>125</v>
      </c>
      <c r="F88" s="30">
        <v>1200</v>
      </c>
      <c r="G88" s="30">
        <f t="shared" si="1"/>
        <v>84000</v>
      </c>
      <c r="H88" s="7"/>
      <c r="I88" s="7"/>
    </row>
    <row r="89" spans="1:9" s="1" customFormat="1" ht="11.25">
      <c r="A89" s="6">
        <v>79</v>
      </c>
      <c r="B89" s="48" t="s">
        <v>242</v>
      </c>
      <c r="C89" s="20">
        <v>5</v>
      </c>
      <c r="D89" s="51" t="s">
        <v>35</v>
      </c>
      <c r="E89" s="12" t="s">
        <v>124</v>
      </c>
      <c r="F89" s="30">
        <v>2100</v>
      </c>
      <c r="G89" s="30">
        <f t="shared" si="1"/>
        <v>10500</v>
      </c>
      <c r="H89" s="7"/>
      <c r="I89" s="7"/>
    </row>
    <row r="90" spans="1:9" s="1" customFormat="1" ht="11.25">
      <c r="A90" s="6">
        <v>80</v>
      </c>
      <c r="B90" s="63" t="s">
        <v>243</v>
      </c>
      <c r="C90" s="67">
        <v>69</v>
      </c>
      <c r="D90" s="65" t="s">
        <v>35</v>
      </c>
      <c r="E90" s="66" t="s">
        <v>123</v>
      </c>
      <c r="F90" s="30">
        <v>900</v>
      </c>
      <c r="G90" s="30">
        <f t="shared" si="1"/>
        <v>62100</v>
      </c>
      <c r="H90" s="7"/>
      <c r="I90" s="7"/>
    </row>
    <row r="91" spans="1:9" s="1" customFormat="1" ht="11.25">
      <c r="A91" s="6">
        <v>81</v>
      </c>
      <c r="B91" s="48" t="s">
        <v>244</v>
      </c>
      <c r="C91" s="20">
        <v>9</v>
      </c>
      <c r="D91" s="51" t="s">
        <v>35</v>
      </c>
      <c r="E91" s="12" t="s">
        <v>187</v>
      </c>
      <c r="F91" s="30">
        <v>38000</v>
      </c>
      <c r="G91" s="30">
        <f t="shared" si="1"/>
        <v>342000</v>
      </c>
      <c r="H91" s="7"/>
      <c r="I91" s="7"/>
    </row>
    <row r="92" spans="1:9" s="1" customFormat="1" ht="11.25">
      <c r="A92" s="6">
        <v>82</v>
      </c>
      <c r="B92" s="48" t="s">
        <v>244</v>
      </c>
      <c r="C92" s="20">
        <v>7</v>
      </c>
      <c r="D92" s="51" t="s">
        <v>35</v>
      </c>
      <c r="E92" s="12" t="s">
        <v>188</v>
      </c>
      <c r="F92" s="30">
        <v>55000</v>
      </c>
      <c r="G92" s="30">
        <f t="shared" si="1"/>
        <v>385000</v>
      </c>
      <c r="H92" s="7"/>
      <c r="I92" s="7"/>
    </row>
    <row r="93" spans="1:9" s="1" customFormat="1" ht="11.25">
      <c r="A93" s="6">
        <v>83</v>
      </c>
      <c r="B93" s="48" t="s">
        <v>245</v>
      </c>
      <c r="C93" s="20">
        <v>5</v>
      </c>
      <c r="D93" s="51" t="s">
        <v>35</v>
      </c>
      <c r="E93" s="12" t="s">
        <v>79</v>
      </c>
      <c r="F93" s="30">
        <v>120000</v>
      </c>
      <c r="G93" s="30">
        <f t="shared" si="1"/>
        <v>600000</v>
      </c>
      <c r="H93" s="7"/>
      <c r="I93" s="7"/>
    </row>
    <row r="94" spans="1:9" s="1" customFormat="1" ht="11.25">
      <c r="A94" s="6">
        <v>84</v>
      </c>
      <c r="B94" s="48" t="s">
        <v>246</v>
      </c>
      <c r="C94" s="20">
        <v>1</v>
      </c>
      <c r="D94" s="51" t="s">
        <v>35</v>
      </c>
      <c r="E94" s="12" t="s">
        <v>126</v>
      </c>
      <c r="F94" s="30">
        <v>65000</v>
      </c>
      <c r="G94" s="30">
        <f t="shared" si="1"/>
        <v>65000</v>
      </c>
      <c r="H94" s="7"/>
      <c r="I94" s="7"/>
    </row>
    <row r="95" spans="1:9" s="1" customFormat="1" ht="11.25">
      <c r="A95" s="6">
        <v>85</v>
      </c>
      <c r="B95" s="48" t="s">
        <v>247</v>
      </c>
      <c r="C95" s="20">
        <v>64</v>
      </c>
      <c r="D95" s="51" t="s">
        <v>59</v>
      </c>
      <c r="E95" s="12" t="s">
        <v>129</v>
      </c>
      <c r="F95" s="30">
        <v>3700</v>
      </c>
      <c r="G95" s="30">
        <f aca="true" t="shared" si="2" ref="G95:G128">+F95*C95</f>
        <v>236800</v>
      </c>
      <c r="H95" s="7"/>
      <c r="I95" s="7"/>
    </row>
    <row r="96" spans="1:9" s="1" customFormat="1" ht="11.25">
      <c r="A96" s="6">
        <v>86</v>
      </c>
      <c r="B96" s="48" t="s">
        <v>248</v>
      </c>
      <c r="C96" s="20">
        <v>50</v>
      </c>
      <c r="D96" s="51" t="s">
        <v>127</v>
      </c>
      <c r="E96" s="12" t="s">
        <v>104</v>
      </c>
      <c r="F96" s="30">
        <v>9950</v>
      </c>
      <c r="G96" s="30">
        <f t="shared" si="2"/>
        <v>497500</v>
      </c>
      <c r="H96" s="7"/>
      <c r="I96" s="7"/>
    </row>
    <row r="97" spans="1:9" s="1" customFormat="1" ht="11.25">
      <c r="A97" s="6">
        <v>87</v>
      </c>
      <c r="B97" s="48" t="s">
        <v>249</v>
      </c>
      <c r="C97" s="20">
        <v>50</v>
      </c>
      <c r="D97" s="51" t="s">
        <v>127</v>
      </c>
      <c r="E97" s="12" t="s">
        <v>128</v>
      </c>
      <c r="F97" s="30">
        <v>3500</v>
      </c>
      <c r="G97" s="30">
        <f t="shared" si="2"/>
        <v>175000</v>
      </c>
      <c r="H97" s="7"/>
      <c r="I97" s="7"/>
    </row>
    <row r="98" spans="1:9" s="1" customFormat="1" ht="11.25">
      <c r="A98" s="6">
        <v>88</v>
      </c>
      <c r="B98" s="48" t="s">
        <v>210</v>
      </c>
      <c r="C98" s="20">
        <v>6</v>
      </c>
      <c r="D98" s="51" t="s">
        <v>59</v>
      </c>
      <c r="E98" s="12" t="s">
        <v>189</v>
      </c>
      <c r="F98" s="30">
        <v>1050</v>
      </c>
      <c r="G98" s="30">
        <f t="shared" si="2"/>
        <v>6300</v>
      </c>
      <c r="H98" s="7"/>
      <c r="I98" s="7"/>
    </row>
    <row r="99" spans="1:9" s="1" customFormat="1" ht="11.25">
      <c r="A99" s="6">
        <v>89</v>
      </c>
      <c r="B99" s="63" t="s">
        <v>249</v>
      </c>
      <c r="C99" s="67">
        <v>8</v>
      </c>
      <c r="D99" s="65" t="s">
        <v>36</v>
      </c>
      <c r="E99" s="66" t="s">
        <v>131</v>
      </c>
      <c r="F99" s="30">
        <v>74000</v>
      </c>
      <c r="G99" s="30">
        <f t="shared" si="2"/>
        <v>592000</v>
      </c>
      <c r="H99" s="7"/>
      <c r="I99" s="7"/>
    </row>
    <row r="100" spans="1:9" s="1" customFormat="1" ht="11.25">
      <c r="A100" s="6">
        <v>90</v>
      </c>
      <c r="B100" s="48" t="s">
        <v>249</v>
      </c>
      <c r="C100" s="20">
        <v>1</v>
      </c>
      <c r="D100" s="51" t="s">
        <v>36</v>
      </c>
      <c r="E100" s="12" t="s">
        <v>190</v>
      </c>
      <c r="F100" s="30">
        <v>99300</v>
      </c>
      <c r="G100" s="30">
        <f t="shared" si="2"/>
        <v>99300</v>
      </c>
      <c r="H100" s="7"/>
      <c r="I100" s="7"/>
    </row>
    <row r="101" spans="1:9" s="1" customFormat="1" ht="11.25">
      <c r="A101" s="6">
        <v>91</v>
      </c>
      <c r="B101" s="63" t="s">
        <v>352</v>
      </c>
      <c r="C101" s="67">
        <v>789</v>
      </c>
      <c r="D101" s="65" t="s">
        <v>38</v>
      </c>
      <c r="E101" s="66" t="s">
        <v>56</v>
      </c>
      <c r="F101" s="30">
        <v>9950</v>
      </c>
      <c r="G101" s="30">
        <f t="shared" si="2"/>
        <v>7850550</v>
      </c>
      <c r="H101" s="7"/>
      <c r="I101" s="7"/>
    </row>
    <row r="102" spans="1:9" s="1" customFormat="1" ht="11.25">
      <c r="A102" s="6">
        <v>92</v>
      </c>
      <c r="B102" s="48" t="s">
        <v>353</v>
      </c>
      <c r="C102" s="20">
        <v>192</v>
      </c>
      <c r="D102" s="51" t="s">
        <v>38</v>
      </c>
      <c r="E102" s="12" t="s">
        <v>55</v>
      </c>
      <c r="F102" s="30">
        <v>11900</v>
      </c>
      <c r="G102" s="30">
        <f t="shared" si="2"/>
        <v>2284800</v>
      </c>
      <c r="H102" s="7"/>
      <c r="I102" s="7"/>
    </row>
    <row r="103" spans="1:9" s="1" customFormat="1" ht="11.25">
      <c r="A103" s="6">
        <v>93</v>
      </c>
      <c r="B103" s="48" t="s">
        <v>249</v>
      </c>
      <c r="C103" s="20">
        <v>4</v>
      </c>
      <c r="D103" s="51" t="s">
        <v>36</v>
      </c>
      <c r="E103" s="12" t="s">
        <v>191</v>
      </c>
      <c r="F103" s="30">
        <v>23000</v>
      </c>
      <c r="G103" s="30">
        <f t="shared" si="2"/>
        <v>92000</v>
      </c>
      <c r="H103" s="7"/>
      <c r="I103" s="7"/>
    </row>
    <row r="104" spans="1:9" s="1" customFormat="1" ht="11.25">
      <c r="A104" s="6">
        <v>94</v>
      </c>
      <c r="B104" s="48" t="s">
        <v>249</v>
      </c>
      <c r="C104" s="20">
        <v>30</v>
      </c>
      <c r="D104" s="51" t="s">
        <v>38</v>
      </c>
      <c r="E104" s="12" t="s">
        <v>192</v>
      </c>
      <c r="F104" s="30">
        <v>160000</v>
      </c>
      <c r="G104" s="30">
        <f t="shared" si="2"/>
        <v>4800000</v>
      </c>
      <c r="H104" s="7"/>
      <c r="I104" s="7"/>
    </row>
    <row r="105" spans="1:9" s="1" customFormat="1" ht="11.25">
      <c r="A105" s="6">
        <v>95</v>
      </c>
      <c r="B105" s="48" t="s">
        <v>249</v>
      </c>
      <c r="C105" s="20">
        <v>300</v>
      </c>
      <c r="D105" s="51" t="s">
        <v>35</v>
      </c>
      <c r="E105" s="12" t="s">
        <v>132</v>
      </c>
      <c r="F105" s="30">
        <v>320</v>
      </c>
      <c r="G105" s="30">
        <f t="shared" si="2"/>
        <v>96000</v>
      </c>
      <c r="H105" s="7"/>
      <c r="I105" s="7"/>
    </row>
    <row r="106" spans="1:9" s="1" customFormat="1" ht="11.25">
      <c r="A106" s="6">
        <v>96</v>
      </c>
      <c r="B106" s="48" t="s">
        <v>249</v>
      </c>
      <c r="C106" s="20">
        <v>50</v>
      </c>
      <c r="D106" s="51" t="s">
        <v>88</v>
      </c>
      <c r="E106" s="12" t="s">
        <v>89</v>
      </c>
      <c r="F106" s="30">
        <v>9000</v>
      </c>
      <c r="G106" s="30">
        <f t="shared" si="2"/>
        <v>450000</v>
      </c>
      <c r="H106" s="7"/>
      <c r="I106" s="7"/>
    </row>
    <row r="107" spans="1:9" s="1" customFormat="1" ht="11.25">
      <c r="A107" s="6">
        <v>97</v>
      </c>
      <c r="B107" s="48" t="s">
        <v>249</v>
      </c>
      <c r="C107" s="20">
        <v>30</v>
      </c>
      <c r="D107" s="51" t="s">
        <v>127</v>
      </c>
      <c r="E107" s="12" t="s">
        <v>130</v>
      </c>
      <c r="F107" s="30">
        <v>100</v>
      </c>
      <c r="G107" s="30">
        <f t="shared" si="2"/>
        <v>3000</v>
      </c>
      <c r="H107" s="7"/>
      <c r="I107" s="7"/>
    </row>
    <row r="108" spans="1:9" s="1" customFormat="1" ht="11.25">
      <c r="A108" s="6">
        <v>98</v>
      </c>
      <c r="B108" s="48" t="s">
        <v>249</v>
      </c>
      <c r="C108" s="20">
        <v>15</v>
      </c>
      <c r="D108" s="51" t="s">
        <v>37</v>
      </c>
      <c r="E108" s="12" t="s">
        <v>80</v>
      </c>
      <c r="F108" s="30">
        <v>99300</v>
      </c>
      <c r="G108" s="30">
        <f t="shared" si="2"/>
        <v>1489500</v>
      </c>
      <c r="H108" s="7"/>
      <c r="I108" s="7"/>
    </row>
    <row r="109" spans="1:9" s="1" customFormat="1" ht="11.25">
      <c r="A109" s="6">
        <v>99</v>
      </c>
      <c r="B109" s="48" t="s">
        <v>250</v>
      </c>
      <c r="C109" s="20">
        <v>5</v>
      </c>
      <c r="D109" s="51" t="s">
        <v>35</v>
      </c>
      <c r="E109" s="12" t="s">
        <v>133</v>
      </c>
      <c r="F109" s="30">
        <v>58000</v>
      </c>
      <c r="G109" s="30">
        <f t="shared" si="2"/>
        <v>290000</v>
      </c>
      <c r="H109" s="7"/>
      <c r="I109" s="7"/>
    </row>
    <row r="110" spans="1:9" s="1" customFormat="1" ht="11.25">
      <c r="A110" s="6">
        <v>100</v>
      </c>
      <c r="B110" s="48" t="s">
        <v>251</v>
      </c>
      <c r="C110" s="20">
        <v>57</v>
      </c>
      <c r="D110" s="51" t="s">
        <v>35</v>
      </c>
      <c r="E110" s="12" t="s">
        <v>16</v>
      </c>
      <c r="F110" s="30">
        <v>5500</v>
      </c>
      <c r="G110" s="30">
        <f t="shared" si="2"/>
        <v>313500</v>
      </c>
      <c r="H110" s="7"/>
      <c r="I110" s="7"/>
    </row>
    <row r="111" spans="1:9" s="1" customFormat="1" ht="11.25">
      <c r="A111" s="6">
        <v>101</v>
      </c>
      <c r="B111" s="48" t="s">
        <v>252</v>
      </c>
      <c r="C111" s="20">
        <v>3</v>
      </c>
      <c r="D111" s="51" t="s">
        <v>35</v>
      </c>
      <c r="E111" s="12" t="s">
        <v>82</v>
      </c>
      <c r="F111" s="30">
        <v>42000</v>
      </c>
      <c r="G111" s="30">
        <f t="shared" si="2"/>
        <v>126000</v>
      </c>
      <c r="H111" s="7"/>
      <c r="I111" s="7"/>
    </row>
    <row r="112" spans="1:9" s="1" customFormat="1" ht="11.25">
      <c r="A112" s="6">
        <v>102</v>
      </c>
      <c r="B112" s="48" t="s">
        <v>253</v>
      </c>
      <c r="C112" s="20">
        <v>14</v>
      </c>
      <c r="D112" s="51" t="s">
        <v>35</v>
      </c>
      <c r="E112" s="12" t="s">
        <v>81</v>
      </c>
      <c r="F112" s="30">
        <v>9800</v>
      </c>
      <c r="G112" s="30">
        <f t="shared" si="2"/>
        <v>137200</v>
      </c>
      <c r="H112" s="7"/>
      <c r="I112" s="7"/>
    </row>
    <row r="113" spans="1:9" s="1" customFormat="1" ht="11.25">
      <c r="A113" s="6">
        <v>103</v>
      </c>
      <c r="B113" s="48" t="s">
        <v>254</v>
      </c>
      <c r="C113" s="20">
        <v>12</v>
      </c>
      <c r="D113" s="51" t="s">
        <v>35</v>
      </c>
      <c r="E113" s="12" t="s">
        <v>193</v>
      </c>
      <c r="F113" s="30">
        <v>9000</v>
      </c>
      <c r="G113" s="30">
        <f t="shared" si="2"/>
        <v>108000</v>
      </c>
      <c r="H113" s="7"/>
      <c r="I113" s="7"/>
    </row>
    <row r="114" spans="1:9" s="1" customFormat="1" ht="11.25">
      <c r="A114" s="6">
        <v>104</v>
      </c>
      <c r="B114" s="48" t="s">
        <v>255</v>
      </c>
      <c r="C114" s="20">
        <v>40</v>
      </c>
      <c r="D114" s="51" t="s">
        <v>39</v>
      </c>
      <c r="E114" s="12" t="s">
        <v>57</v>
      </c>
      <c r="F114" s="30">
        <v>2800</v>
      </c>
      <c r="G114" s="30">
        <f t="shared" si="2"/>
        <v>112000</v>
      </c>
      <c r="H114" s="7"/>
      <c r="I114" s="7"/>
    </row>
    <row r="115" spans="1:9" s="1" customFormat="1" ht="11.25">
      <c r="A115" s="6">
        <v>105</v>
      </c>
      <c r="B115" s="48" t="s">
        <v>256</v>
      </c>
      <c r="C115" s="20">
        <v>28</v>
      </c>
      <c r="D115" s="51" t="s">
        <v>39</v>
      </c>
      <c r="E115" s="12" t="s">
        <v>83</v>
      </c>
      <c r="F115" s="30">
        <v>3200</v>
      </c>
      <c r="G115" s="30">
        <f t="shared" si="2"/>
        <v>89600</v>
      </c>
      <c r="H115" s="7"/>
      <c r="I115" s="7"/>
    </row>
    <row r="116" spans="1:9" s="1" customFormat="1" ht="11.25">
      <c r="A116" s="6">
        <v>106</v>
      </c>
      <c r="B116" s="63" t="s">
        <v>257</v>
      </c>
      <c r="C116" s="67">
        <v>55</v>
      </c>
      <c r="D116" s="65" t="s">
        <v>35</v>
      </c>
      <c r="E116" s="66" t="s">
        <v>32</v>
      </c>
      <c r="F116" s="30">
        <v>1250</v>
      </c>
      <c r="G116" s="30">
        <f t="shared" si="2"/>
        <v>68750</v>
      </c>
      <c r="H116" s="7"/>
      <c r="I116" s="7"/>
    </row>
    <row r="117" spans="1:9" s="1" customFormat="1" ht="11.25">
      <c r="A117" s="6">
        <v>107</v>
      </c>
      <c r="B117" s="48" t="s">
        <v>233</v>
      </c>
      <c r="C117" s="20">
        <v>27</v>
      </c>
      <c r="D117" s="51" t="s">
        <v>35</v>
      </c>
      <c r="E117" s="12" t="s">
        <v>33</v>
      </c>
      <c r="F117" s="30">
        <v>3500</v>
      </c>
      <c r="G117" s="30">
        <f t="shared" si="2"/>
        <v>94500</v>
      </c>
      <c r="H117" s="7"/>
      <c r="I117" s="7"/>
    </row>
    <row r="118" spans="1:9" s="1" customFormat="1" ht="11.25">
      <c r="A118" s="6">
        <v>108</v>
      </c>
      <c r="B118" s="63" t="s">
        <v>258</v>
      </c>
      <c r="C118" s="67">
        <v>6</v>
      </c>
      <c r="D118" s="65" t="s">
        <v>35</v>
      </c>
      <c r="E118" s="66" t="s">
        <v>84</v>
      </c>
      <c r="F118" s="30">
        <v>900</v>
      </c>
      <c r="G118" s="30">
        <f t="shared" si="2"/>
        <v>5400</v>
      </c>
      <c r="H118" s="7"/>
      <c r="I118" s="7"/>
    </row>
    <row r="119" spans="1:9" s="1" customFormat="1" ht="11.25">
      <c r="A119" s="6">
        <v>109</v>
      </c>
      <c r="B119" s="48" t="s">
        <v>259</v>
      </c>
      <c r="C119" s="20">
        <v>1</v>
      </c>
      <c r="D119" s="51" t="s">
        <v>35</v>
      </c>
      <c r="E119" s="12" t="s">
        <v>134</v>
      </c>
      <c r="F119" s="30">
        <v>33000</v>
      </c>
      <c r="G119" s="30">
        <f t="shared" si="2"/>
        <v>33000</v>
      </c>
      <c r="H119" s="7"/>
      <c r="I119" s="7"/>
    </row>
    <row r="120" spans="1:9" s="1" customFormat="1" ht="11.25">
      <c r="A120" s="6">
        <v>110</v>
      </c>
      <c r="B120" s="48" t="s">
        <v>259</v>
      </c>
      <c r="C120" s="20">
        <v>3</v>
      </c>
      <c r="D120" s="51" t="s">
        <v>35</v>
      </c>
      <c r="E120" s="12" t="s">
        <v>85</v>
      </c>
      <c r="F120" s="30">
        <v>15000</v>
      </c>
      <c r="G120" s="30">
        <f t="shared" si="2"/>
        <v>45000</v>
      </c>
      <c r="H120" s="7"/>
      <c r="I120" s="7"/>
    </row>
    <row r="121" spans="1:9" s="1" customFormat="1" ht="11.25">
      <c r="A121" s="6">
        <v>111</v>
      </c>
      <c r="B121" s="48" t="s">
        <v>260</v>
      </c>
      <c r="C121" s="20">
        <v>170</v>
      </c>
      <c r="D121" s="51" t="s">
        <v>35</v>
      </c>
      <c r="E121" s="12" t="s">
        <v>58</v>
      </c>
      <c r="F121" s="30">
        <v>220</v>
      </c>
      <c r="G121" s="30">
        <f t="shared" si="2"/>
        <v>37400</v>
      </c>
      <c r="H121" s="7"/>
      <c r="I121" s="7"/>
    </row>
    <row r="122" spans="1:9" s="1" customFormat="1" ht="11.25">
      <c r="A122" s="6">
        <v>112</v>
      </c>
      <c r="B122" s="48" t="s">
        <v>260</v>
      </c>
      <c r="C122" s="20">
        <v>100</v>
      </c>
      <c r="D122" s="51" t="s">
        <v>35</v>
      </c>
      <c r="E122" s="12" t="s">
        <v>194</v>
      </c>
      <c r="F122" s="30">
        <v>250</v>
      </c>
      <c r="G122" s="30">
        <f t="shared" si="2"/>
        <v>25000</v>
      </c>
      <c r="H122" s="7"/>
      <c r="I122" s="7"/>
    </row>
    <row r="123" spans="1:9" s="1" customFormat="1" ht="11.25">
      <c r="A123" s="6">
        <v>113</v>
      </c>
      <c r="B123" s="48" t="s">
        <v>261</v>
      </c>
      <c r="C123" s="20">
        <v>8</v>
      </c>
      <c r="D123" s="51" t="s">
        <v>37</v>
      </c>
      <c r="E123" s="12" t="s">
        <v>86</v>
      </c>
      <c r="F123" s="30">
        <v>40000</v>
      </c>
      <c r="G123" s="30">
        <f t="shared" si="2"/>
        <v>320000</v>
      </c>
      <c r="H123" s="7"/>
      <c r="I123" s="7"/>
    </row>
    <row r="124" spans="1:9" s="1" customFormat="1" ht="11.25">
      <c r="A124" s="6">
        <v>114</v>
      </c>
      <c r="B124" s="63" t="s">
        <v>262</v>
      </c>
      <c r="C124" s="67">
        <v>359</v>
      </c>
      <c r="D124" s="65" t="s">
        <v>35</v>
      </c>
      <c r="E124" s="66" t="s">
        <v>17</v>
      </c>
      <c r="F124" s="30">
        <v>115</v>
      </c>
      <c r="G124" s="30">
        <f t="shared" si="2"/>
        <v>41285</v>
      </c>
      <c r="H124" s="7"/>
      <c r="I124" s="7"/>
    </row>
    <row r="125" spans="1:9" s="1" customFormat="1" ht="11.25">
      <c r="A125" s="6">
        <v>115</v>
      </c>
      <c r="B125" s="63" t="s">
        <v>263</v>
      </c>
      <c r="C125" s="67">
        <v>535</v>
      </c>
      <c r="D125" s="65" t="s">
        <v>35</v>
      </c>
      <c r="E125" s="66" t="s">
        <v>18</v>
      </c>
      <c r="F125" s="30">
        <v>140</v>
      </c>
      <c r="G125" s="30">
        <f t="shared" si="2"/>
        <v>74900</v>
      </c>
      <c r="H125" s="7"/>
      <c r="I125" s="7"/>
    </row>
    <row r="126" spans="1:9" s="1" customFormat="1" ht="11.25">
      <c r="A126" s="6">
        <v>116</v>
      </c>
      <c r="B126" s="48" t="s">
        <v>260</v>
      </c>
      <c r="C126" s="20">
        <v>13</v>
      </c>
      <c r="D126" s="51" t="s">
        <v>36</v>
      </c>
      <c r="E126" s="12" t="s">
        <v>195</v>
      </c>
      <c r="F126" s="30">
        <v>30000</v>
      </c>
      <c r="G126" s="30">
        <f t="shared" si="2"/>
        <v>390000</v>
      </c>
      <c r="H126" s="7"/>
      <c r="I126" s="7"/>
    </row>
    <row r="127" spans="1:9" s="1" customFormat="1" ht="11.25">
      <c r="A127" s="6">
        <v>117</v>
      </c>
      <c r="B127" s="48" t="s">
        <v>264</v>
      </c>
      <c r="C127" s="20">
        <v>4</v>
      </c>
      <c r="D127" s="51" t="s">
        <v>87</v>
      </c>
      <c r="E127" s="12" t="s">
        <v>49</v>
      </c>
      <c r="F127" s="30">
        <v>4900</v>
      </c>
      <c r="G127" s="30">
        <f t="shared" si="2"/>
        <v>19600</v>
      </c>
      <c r="H127" s="7"/>
      <c r="I127" s="7"/>
    </row>
    <row r="128" spans="1:9" s="1" customFormat="1" ht="11.25">
      <c r="A128" s="6">
        <v>118</v>
      </c>
      <c r="B128" s="48" t="s">
        <v>321</v>
      </c>
      <c r="C128" s="20">
        <v>7</v>
      </c>
      <c r="D128" s="51" t="s">
        <v>87</v>
      </c>
      <c r="E128" s="12" t="s">
        <v>50</v>
      </c>
      <c r="F128" s="30">
        <v>3500</v>
      </c>
      <c r="G128" s="30">
        <f t="shared" si="2"/>
        <v>24500</v>
      </c>
      <c r="H128" s="7"/>
      <c r="I128" s="7"/>
    </row>
    <row r="129" spans="1:9" s="1" customFormat="1" ht="11.25">
      <c r="A129" s="6">
        <v>119</v>
      </c>
      <c r="B129" s="63" t="s">
        <v>277</v>
      </c>
      <c r="C129" s="67">
        <v>2</v>
      </c>
      <c r="D129" s="69" t="s">
        <v>35</v>
      </c>
      <c r="E129" s="66" t="s">
        <v>265</v>
      </c>
      <c r="F129" s="30">
        <v>30700</v>
      </c>
      <c r="G129" s="30">
        <f>+F129*C129</f>
        <v>61400</v>
      </c>
      <c r="H129" s="7"/>
      <c r="I129" s="7"/>
    </row>
    <row r="130" spans="1:9" s="1" customFormat="1" ht="11.25">
      <c r="A130" s="6">
        <v>120</v>
      </c>
      <c r="B130" s="48" t="s">
        <v>278</v>
      </c>
      <c r="C130" s="20">
        <v>12</v>
      </c>
      <c r="D130" s="49" t="s">
        <v>35</v>
      </c>
      <c r="E130" s="12" t="s">
        <v>266</v>
      </c>
      <c r="F130" s="30">
        <v>32000</v>
      </c>
      <c r="G130" s="30">
        <f aca="true" t="shared" si="3" ref="G130:G168">+F130*C130</f>
        <v>384000</v>
      </c>
      <c r="H130" s="7"/>
      <c r="I130" s="7"/>
    </row>
    <row r="131" spans="1:9" s="1" customFormat="1" ht="11.25">
      <c r="A131" s="6">
        <v>121</v>
      </c>
      <c r="B131" s="48" t="s">
        <v>278</v>
      </c>
      <c r="C131" s="20">
        <v>5</v>
      </c>
      <c r="D131" s="50" t="s">
        <v>60</v>
      </c>
      <c r="E131" s="12" t="s">
        <v>75</v>
      </c>
      <c r="F131" s="30">
        <v>79600</v>
      </c>
      <c r="G131" s="30">
        <f t="shared" si="3"/>
        <v>398000</v>
      </c>
      <c r="H131" s="7"/>
      <c r="I131" s="7"/>
    </row>
    <row r="132" spans="1:9" s="1" customFormat="1" ht="11.25">
      <c r="A132" s="6">
        <v>122</v>
      </c>
      <c r="B132" s="48" t="s">
        <v>278</v>
      </c>
      <c r="C132" s="20">
        <v>5</v>
      </c>
      <c r="D132" s="50" t="s">
        <v>60</v>
      </c>
      <c r="E132" s="12" t="s">
        <v>74</v>
      </c>
      <c r="F132" s="30">
        <v>110000</v>
      </c>
      <c r="G132" s="30">
        <f t="shared" si="3"/>
        <v>550000</v>
      </c>
      <c r="H132" s="7"/>
      <c r="I132" s="7"/>
    </row>
    <row r="133" spans="1:9" s="1" customFormat="1" ht="11.25">
      <c r="A133" s="6">
        <v>123</v>
      </c>
      <c r="B133" s="48" t="s">
        <v>278</v>
      </c>
      <c r="C133" s="20">
        <v>3</v>
      </c>
      <c r="D133" s="50" t="s">
        <v>60</v>
      </c>
      <c r="E133" s="12" t="s">
        <v>267</v>
      </c>
      <c r="F133" s="30">
        <v>110000</v>
      </c>
      <c r="G133" s="30">
        <f t="shared" si="3"/>
        <v>330000</v>
      </c>
      <c r="H133" s="7"/>
      <c r="I133" s="7"/>
    </row>
    <row r="134" spans="1:9" s="1" customFormat="1" ht="11.25">
      <c r="A134" s="6">
        <v>124</v>
      </c>
      <c r="B134" s="48" t="s">
        <v>278</v>
      </c>
      <c r="C134" s="20">
        <v>3</v>
      </c>
      <c r="D134" s="50" t="s">
        <v>60</v>
      </c>
      <c r="E134" s="12" t="s">
        <v>268</v>
      </c>
      <c r="F134" s="30">
        <v>105000</v>
      </c>
      <c r="G134" s="30">
        <f t="shared" si="3"/>
        <v>315000</v>
      </c>
      <c r="H134" s="7"/>
      <c r="I134" s="7"/>
    </row>
    <row r="135" spans="1:9" s="1" customFormat="1" ht="11.25">
      <c r="A135" s="6">
        <v>125</v>
      </c>
      <c r="B135" s="48" t="s">
        <v>278</v>
      </c>
      <c r="C135" s="20">
        <v>4</v>
      </c>
      <c r="D135" s="50" t="s">
        <v>60</v>
      </c>
      <c r="E135" s="12" t="s">
        <v>91</v>
      </c>
      <c r="F135" s="30">
        <v>105000</v>
      </c>
      <c r="G135" s="30">
        <f t="shared" si="3"/>
        <v>420000</v>
      </c>
      <c r="H135" s="7"/>
      <c r="I135" s="7"/>
    </row>
    <row r="136" spans="1:9" s="1" customFormat="1" ht="11.25">
      <c r="A136" s="6">
        <v>126</v>
      </c>
      <c r="B136" s="48" t="s">
        <v>278</v>
      </c>
      <c r="C136" s="20">
        <v>2</v>
      </c>
      <c r="D136" s="50" t="s">
        <v>60</v>
      </c>
      <c r="E136" s="8" t="s">
        <v>92</v>
      </c>
      <c r="F136" s="30">
        <v>105000</v>
      </c>
      <c r="G136" s="30">
        <f t="shared" si="3"/>
        <v>210000</v>
      </c>
      <c r="H136" s="7"/>
      <c r="I136" s="7"/>
    </row>
    <row r="137" spans="1:9" s="1" customFormat="1" ht="11.25">
      <c r="A137" s="6">
        <v>127</v>
      </c>
      <c r="B137" s="48" t="s">
        <v>278</v>
      </c>
      <c r="C137" s="20">
        <v>3</v>
      </c>
      <c r="D137" s="50" t="s">
        <v>60</v>
      </c>
      <c r="E137" s="12" t="s">
        <v>61</v>
      </c>
      <c r="F137" s="30">
        <v>52000</v>
      </c>
      <c r="G137" s="30">
        <f t="shared" si="3"/>
        <v>156000</v>
      </c>
      <c r="H137" s="7"/>
      <c r="I137" s="7"/>
    </row>
    <row r="138" spans="1:9" s="1" customFormat="1" ht="11.25">
      <c r="A138" s="6">
        <v>128</v>
      </c>
      <c r="B138" s="48" t="s">
        <v>278</v>
      </c>
      <c r="C138" s="20">
        <v>3</v>
      </c>
      <c r="D138" s="50" t="s">
        <v>60</v>
      </c>
      <c r="E138" s="12" t="s">
        <v>62</v>
      </c>
      <c r="F138" s="30">
        <v>60000</v>
      </c>
      <c r="G138" s="30">
        <f t="shared" si="3"/>
        <v>180000</v>
      </c>
      <c r="H138" s="7"/>
      <c r="I138" s="7"/>
    </row>
    <row r="139" spans="1:9" s="1" customFormat="1" ht="11.25">
      <c r="A139" s="6">
        <v>129</v>
      </c>
      <c r="B139" s="48" t="s">
        <v>278</v>
      </c>
      <c r="C139" s="20">
        <v>3</v>
      </c>
      <c r="D139" s="50" t="s">
        <v>60</v>
      </c>
      <c r="E139" s="12" t="s">
        <v>93</v>
      </c>
      <c r="F139" s="30">
        <v>60000</v>
      </c>
      <c r="G139" s="30">
        <f t="shared" si="3"/>
        <v>180000</v>
      </c>
      <c r="H139" s="7"/>
      <c r="I139" s="7"/>
    </row>
    <row r="140" spans="1:9" s="1" customFormat="1" ht="11.25">
      <c r="A140" s="6">
        <v>130</v>
      </c>
      <c r="B140" s="48" t="s">
        <v>278</v>
      </c>
      <c r="C140" s="20">
        <v>3</v>
      </c>
      <c r="D140" s="50" t="s">
        <v>60</v>
      </c>
      <c r="E140" s="12" t="s">
        <v>94</v>
      </c>
      <c r="F140" s="30">
        <v>52000</v>
      </c>
      <c r="G140" s="30">
        <f t="shared" si="3"/>
        <v>156000</v>
      </c>
      <c r="H140" s="7"/>
      <c r="I140" s="7"/>
    </row>
    <row r="141" spans="1:9" s="1" customFormat="1" ht="11.25">
      <c r="A141" s="6">
        <v>131</v>
      </c>
      <c r="B141" s="48" t="s">
        <v>278</v>
      </c>
      <c r="C141" s="20">
        <v>1</v>
      </c>
      <c r="D141" s="50" t="s">
        <v>60</v>
      </c>
      <c r="E141" s="12" t="s">
        <v>269</v>
      </c>
      <c r="F141" s="30">
        <v>79500</v>
      </c>
      <c r="G141" s="30">
        <f t="shared" si="3"/>
        <v>79500</v>
      </c>
      <c r="H141" s="7"/>
      <c r="I141" s="7"/>
    </row>
    <row r="142" spans="1:9" s="1" customFormat="1" ht="11.25">
      <c r="A142" s="6">
        <v>132</v>
      </c>
      <c r="B142" s="48" t="s">
        <v>278</v>
      </c>
      <c r="C142" s="20">
        <v>1</v>
      </c>
      <c r="D142" s="50" t="s">
        <v>60</v>
      </c>
      <c r="E142" s="12" t="s">
        <v>270</v>
      </c>
      <c r="F142" s="30">
        <v>82100</v>
      </c>
      <c r="G142" s="30">
        <f t="shared" si="3"/>
        <v>82100</v>
      </c>
      <c r="H142" s="7"/>
      <c r="I142" s="7"/>
    </row>
    <row r="143" spans="1:9" s="1" customFormat="1" ht="11.25">
      <c r="A143" s="6">
        <v>133</v>
      </c>
      <c r="B143" s="48" t="s">
        <v>278</v>
      </c>
      <c r="C143" s="20">
        <v>2</v>
      </c>
      <c r="D143" s="50" t="s">
        <v>60</v>
      </c>
      <c r="E143" s="12" t="s">
        <v>95</v>
      </c>
      <c r="F143" s="30">
        <v>150000</v>
      </c>
      <c r="G143" s="30">
        <f t="shared" si="3"/>
        <v>300000</v>
      </c>
      <c r="H143" s="7"/>
      <c r="I143" s="7"/>
    </row>
    <row r="144" spans="1:9" s="1" customFormat="1" ht="11.25">
      <c r="A144" s="6">
        <v>134</v>
      </c>
      <c r="B144" s="48" t="s">
        <v>278</v>
      </c>
      <c r="C144" s="20">
        <v>2</v>
      </c>
      <c r="D144" s="50" t="s">
        <v>60</v>
      </c>
      <c r="E144" s="12" t="s">
        <v>96</v>
      </c>
      <c r="F144" s="30">
        <v>150000</v>
      </c>
      <c r="G144" s="30">
        <f t="shared" si="3"/>
        <v>300000</v>
      </c>
      <c r="H144" s="7"/>
      <c r="I144" s="7"/>
    </row>
    <row r="145" spans="1:9" s="1" customFormat="1" ht="11.25">
      <c r="A145" s="6">
        <v>135</v>
      </c>
      <c r="B145" s="48" t="s">
        <v>278</v>
      </c>
      <c r="C145" s="20">
        <v>2</v>
      </c>
      <c r="D145" s="50" t="s">
        <v>60</v>
      </c>
      <c r="E145" s="12" t="s">
        <v>97</v>
      </c>
      <c r="F145" s="30">
        <v>150000</v>
      </c>
      <c r="G145" s="30">
        <f t="shared" si="3"/>
        <v>300000</v>
      </c>
      <c r="H145" s="7"/>
      <c r="I145" s="7"/>
    </row>
    <row r="146" spans="1:9" s="1" customFormat="1" ht="11.25">
      <c r="A146" s="6">
        <v>136</v>
      </c>
      <c r="B146" s="48" t="s">
        <v>278</v>
      </c>
      <c r="C146" s="20">
        <v>2</v>
      </c>
      <c r="D146" s="50" t="s">
        <v>60</v>
      </c>
      <c r="E146" s="12" t="s">
        <v>136</v>
      </c>
      <c r="F146" s="30">
        <v>135000</v>
      </c>
      <c r="G146" s="30">
        <f t="shared" si="3"/>
        <v>270000</v>
      </c>
      <c r="H146" s="7"/>
      <c r="I146" s="7"/>
    </row>
    <row r="147" spans="1:9" s="1" customFormat="1" ht="11.25">
      <c r="A147" s="6">
        <v>137</v>
      </c>
      <c r="B147" s="48" t="s">
        <v>278</v>
      </c>
      <c r="C147" s="20">
        <v>2</v>
      </c>
      <c r="D147" s="50" t="s">
        <v>284</v>
      </c>
      <c r="E147" s="12" t="s">
        <v>271</v>
      </c>
      <c r="F147" s="30">
        <v>140000</v>
      </c>
      <c r="G147" s="30">
        <f t="shared" si="3"/>
        <v>280000</v>
      </c>
      <c r="H147" s="7"/>
      <c r="I147" s="7"/>
    </row>
    <row r="148" spans="1:9" s="1" customFormat="1" ht="11.25">
      <c r="A148" s="6">
        <v>138</v>
      </c>
      <c r="B148" s="48" t="s">
        <v>278</v>
      </c>
      <c r="C148" s="20">
        <v>2</v>
      </c>
      <c r="D148" s="50" t="s">
        <v>285</v>
      </c>
      <c r="E148" s="12" t="s">
        <v>271</v>
      </c>
      <c r="F148" s="30">
        <v>140000</v>
      </c>
      <c r="G148" s="30">
        <f t="shared" si="3"/>
        <v>280000</v>
      </c>
      <c r="H148" s="7"/>
      <c r="I148" s="7"/>
    </row>
    <row r="149" spans="1:9" s="1" customFormat="1" ht="11.25">
      <c r="A149" s="6">
        <v>139</v>
      </c>
      <c r="B149" s="48" t="s">
        <v>278</v>
      </c>
      <c r="C149" s="20">
        <v>2</v>
      </c>
      <c r="D149" s="50" t="s">
        <v>286</v>
      </c>
      <c r="E149" s="12" t="s">
        <v>272</v>
      </c>
      <c r="F149" s="30">
        <v>67000</v>
      </c>
      <c r="G149" s="30">
        <f t="shared" si="3"/>
        <v>134000</v>
      </c>
      <c r="H149" s="7"/>
      <c r="I149" s="7"/>
    </row>
    <row r="150" spans="1:9" s="1" customFormat="1" ht="11.25">
      <c r="A150" s="6">
        <v>140</v>
      </c>
      <c r="B150" s="48" t="s">
        <v>278</v>
      </c>
      <c r="C150" s="20">
        <v>1</v>
      </c>
      <c r="D150" s="50" t="s">
        <v>286</v>
      </c>
      <c r="E150" s="12" t="s">
        <v>273</v>
      </c>
      <c r="F150" s="30">
        <v>79000</v>
      </c>
      <c r="G150" s="30">
        <f t="shared" si="3"/>
        <v>79000</v>
      </c>
      <c r="H150" s="7"/>
      <c r="I150" s="7"/>
    </row>
    <row r="151" spans="1:9" s="1" customFormat="1" ht="11.25">
      <c r="A151" s="6">
        <v>141</v>
      </c>
      <c r="B151" s="48" t="s">
        <v>278</v>
      </c>
      <c r="C151" s="20">
        <v>4</v>
      </c>
      <c r="D151" s="50" t="s">
        <v>286</v>
      </c>
      <c r="E151" s="12" t="s">
        <v>274</v>
      </c>
      <c r="F151" s="30">
        <v>70000</v>
      </c>
      <c r="G151" s="30">
        <f t="shared" si="3"/>
        <v>280000</v>
      </c>
      <c r="H151" s="7"/>
      <c r="I151" s="7"/>
    </row>
    <row r="152" spans="1:9" s="1" customFormat="1" ht="11.25">
      <c r="A152" s="6">
        <v>142</v>
      </c>
      <c r="B152" s="48" t="s">
        <v>278</v>
      </c>
      <c r="C152" s="20">
        <v>3</v>
      </c>
      <c r="D152" s="50" t="s">
        <v>286</v>
      </c>
      <c r="E152" s="12" t="s">
        <v>275</v>
      </c>
      <c r="F152" s="30">
        <v>81000</v>
      </c>
      <c r="G152" s="30">
        <f t="shared" si="3"/>
        <v>243000</v>
      </c>
      <c r="H152" s="7"/>
      <c r="I152" s="7"/>
    </row>
    <row r="153" spans="1:9" s="1" customFormat="1" ht="11.25">
      <c r="A153" s="6">
        <v>143</v>
      </c>
      <c r="B153" s="63" t="s">
        <v>279</v>
      </c>
      <c r="C153" s="67">
        <v>14</v>
      </c>
      <c r="D153" s="68" t="s">
        <v>63</v>
      </c>
      <c r="E153" s="66" t="s">
        <v>98</v>
      </c>
      <c r="F153" s="30">
        <v>26000</v>
      </c>
      <c r="G153" s="30">
        <f t="shared" si="3"/>
        <v>364000</v>
      </c>
      <c r="H153" s="7"/>
      <c r="I153" s="7"/>
    </row>
    <row r="154" spans="1:9" s="1" customFormat="1" ht="11.25">
      <c r="A154" s="6">
        <v>144</v>
      </c>
      <c r="B154" s="48" t="s">
        <v>280</v>
      </c>
      <c r="C154" s="20">
        <v>11</v>
      </c>
      <c r="D154" s="50" t="s">
        <v>63</v>
      </c>
      <c r="E154" s="12" t="s">
        <v>99</v>
      </c>
      <c r="F154" s="30">
        <v>16500</v>
      </c>
      <c r="G154" s="30">
        <f t="shared" si="3"/>
        <v>181500</v>
      </c>
      <c r="H154" s="7"/>
      <c r="I154" s="7"/>
    </row>
    <row r="155" spans="1:9" s="1" customFormat="1" ht="11.25">
      <c r="A155" s="6">
        <v>145</v>
      </c>
      <c r="B155" s="48" t="s">
        <v>281</v>
      </c>
      <c r="C155" s="20">
        <v>2</v>
      </c>
      <c r="D155" s="50" t="s">
        <v>64</v>
      </c>
      <c r="E155" s="12" t="s">
        <v>90</v>
      </c>
      <c r="F155" s="30">
        <v>289000</v>
      </c>
      <c r="G155" s="30">
        <f t="shared" si="3"/>
        <v>578000</v>
      </c>
      <c r="H155" s="7"/>
      <c r="I155" s="7"/>
    </row>
    <row r="156" spans="1:9" s="1" customFormat="1" ht="11.25">
      <c r="A156" s="6">
        <v>146</v>
      </c>
      <c r="B156" s="48" t="s">
        <v>282</v>
      </c>
      <c r="C156" s="20">
        <v>24</v>
      </c>
      <c r="D156" s="50" t="s">
        <v>64</v>
      </c>
      <c r="E156" s="12" t="s">
        <v>65</v>
      </c>
      <c r="F156" s="30">
        <v>245000</v>
      </c>
      <c r="G156" s="30">
        <f t="shared" si="3"/>
        <v>5880000</v>
      </c>
      <c r="H156" s="7"/>
      <c r="I156" s="7"/>
    </row>
    <row r="157" spans="1:9" s="1" customFormat="1" ht="11.25">
      <c r="A157" s="6">
        <v>147</v>
      </c>
      <c r="B157" s="48" t="s">
        <v>278</v>
      </c>
      <c r="C157" s="20">
        <v>22</v>
      </c>
      <c r="D157" s="50" t="s">
        <v>64</v>
      </c>
      <c r="E157" s="12" t="s">
        <v>66</v>
      </c>
      <c r="F157" s="30">
        <v>290000</v>
      </c>
      <c r="G157" s="30">
        <f t="shared" si="3"/>
        <v>6380000</v>
      </c>
      <c r="H157" s="7"/>
      <c r="I157" s="7"/>
    </row>
    <row r="158" spans="1:9" s="1" customFormat="1" ht="11.25">
      <c r="A158" s="6">
        <v>148</v>
      </c>
      <c r="B158" s="48" t="s">
        <v>283</v>
      </c>
      <c r="C158" s="20">
        <v>7</v>
      </c>
      <c r="D158" s="50" t="s">
        <v>64</v>
      </c>
      <c r="E158" s="12" t="s">
        <v>67</v>
      </c>
      <c r="F158" s="30">
        <v>315000</v>
      </c>
      <c r="G158" s="30">
        <f t="shared" si="3"/>
        <v>2205000</v>
      </c>
      <c r="H158" s="7"/>
      <c r="I158" s="7"/>
    </row>
    <row r="159" spans="1:9" s="1" customFormat="1" ht="11.25">
      <c r="A159" s="6">
        <v>149</v>
      </c>
      <c r="B159" s="48" t="s">
        <v>283</v>
      </c>
      <c r="C159" s="20">
        <v>11</v>
      </c>
      <c r="D159" s="50" t="s">
        <v>64</v>
      </c>
      <c r="E159" s="12" t="s">
        <v>68</v>
      </c>
      <c r="F159" s="30">
        <v>295000</v>
      </c>
      <c r="G159" s="30">
        <f t="shared" si="3"/>
        <v>3245000</v>
      </c>
      <c r="H159" s="7"/>
      <c r="I159" s="7"/>
    </row>
    <row r="160" spans="1:9" s="1" customFormat="1" ht="11.25">
      <c r="A160" s="6">
        <v>150</v>
      </c>
      <c r="B160" s="48" t="s">
        <v>283</v>
      </c>
      <c r="C160" s="20">
        <v>3</v>
      </c>
      <c r="D160" s="50" t="s">
        <v>64</v>
      </c>
      <c r="E160" s="12" t="s">
        <v>100</v>
      </c>
      <c r="F160" s="30">
        <v>250000</v>
      </c>
      <c r="G160" s="30">
        <f t="shared" si="3"/>
        <v>750000</v>
      </c>
      <c r="H160" s="7"/>
      <c r="I160" s="7"/>
    </row>
    <row r="161" spans="1:9" s="1" customFormat="1" ht="11.25">
      <c r="A161" s="6">
        <v>151</v>
      </c>
      <c r="B161" s="48" t="s">
        <v>283</v>
      </c>
      <c r="C161" s="20">
        <v>3</v>
      </c>
      <c r="D161" s="50" t="s">
        <v>64</v>
      </c>
      <c r="E161" s="12" t="s">
        <v>101</v>
      </c>
      <c r="F161" s="30">
        <v>250000</v>
      </c>
      <c r="G161" s="30">
        <f t="shared" si="3"/>
        <v>750000</v>
      </c>
      <c r="H161" s="7"/>
      <c r="I161" s="7"/>
    </row>
    <row r="162" spans="1:9" s="1" customFormat="1" ht="11.25">
      <c r="A162" s="6">
        <v>152</v>
      </c>
      <c r="B162" s="48" t="s">
        <v>283</v>
      </c>
      <c r="C162" s="20">
        <v>3</v>
      </c>
      <c r="D162" s="50" t="s">
        <v>64</v>
      </c>
      <c r="E162" s="12" t="s">
        <v>102</v>
      </c>
      <c r="F162" s="30">
        <v>255000</v>
      </c>
      <c r="G162" s="30">
        <f t="shared" si="3"/>
        <v>765000</v>
      </c>
      <c r="H162" s="7"/>
      <c r="I162" s="7"/>
    </row>
    <row r="163" spans="1:9" s="1" customFormat="1" ht="11.25">
      <c r="A163" s="6">
        <v>153</v>
      </c>
      <c r="B163" s="48" t="s">
        <v>283</v>
      </c>
      <c r="C163" s="20">
        <v>3</v>
      </c>
      <c r="D163" s="50" t="s">
        <v>64</v>
      </c>
      <c r="E163" s="12" t="s">
        <v>137</v>
      </c>
      <c r="F163" s="30">
        <v>300000</v>
      </c>
      <c r="G163" s="30">
        <f t="shared" si="3"/>
        <v>900000</v>
      </c>
      <c r="H163" s="7"/>
      <c r="I163" s="7"/>
    </row>
    <row r="164" spans="1:9" s="1" customFormat="1" ht="11.25">
      <c r="A164" s="6">
        <v>154</v>
      </c>
      <c r="B164" s="48"/>
      <c r="C164" s="20">
        <v>8</v>
      </c>
      <c r="D164" s="50" t="s">
        <v>64</v>
      </c>
      <c r="E164" s="12" t="s">
        <v>276</v>
      </c>
      <c r="F164" s="30">
        <v>265000</v>
      </c>
      <c r="G164" s="30">
        <f t="shared" si="3"/>
        <v>2120000</v>
      </c>
      <c r="H164" s="7"/>
      <c r="I164" s="7"/>
    </row>
    <row r="165" spans="1:9" s="1" customFormat="1" ht="11.25">
      <c r="A165" s="6">
        <v>155</v>
      </c>
      <c r="B165" s="48" t="s">
        <v>283</v>
      </c>
      <c r="C165" s="20">
        <v>5</v>
      </c>
      <c r="D165" s="50" t="s">
        <v>64</v>
      </c>
      <c r="E165" s="12" t="s">
        <v>138</v>
      </c>
      <c r="F165" s="30">
        <v>305000</v>
      </c>
      <c r="G165" s="30">
        <f t="shared" si="3"/>
        <v>1525000</v>
      </c>
      <c r="H165" s="7"/>
      <c r="I165" s="7"/>
    </row>
    <row r="166" spans="1:9" s="1" customFormat="1" ht="11.25">
      <c r="A166" s="6">
        <v>156</v>
      </c>
      <c r="B166" s="48" t="s">
        <v>283</v>
      </c>
      <c r="C166" s="20">
        <v>3</v>
      </c>
      <c r="D166" s="50" t="s">
        <v>64</v>
      </c>
      <c r="E166" s="12" t="s">
        <v>139</v>
      </c>
      <c r="F166" s="30">
        <v>380000</v>
      </c>
      <c r="G166" s="30">
        <f t="shared" si="3"/>
        <v>1140000</v>
      </c>
      <c r="H166" s="7"/>
      <c r="I166" s="7"/>
    </row>
    <row r="167" spans="1:9" s="1" customFormat="1" ht="11.25">
      <c r="A167" s="6">
        <v>157</v>
      </c>
      <c r="B167" s="48" t="s">
        <v>283</v>
      </c>
      <c r="C167" s="20">
        <v>3</v>
      </c>
      <c r="D167" s="50" t="s">
        <v>64</v>
      </c>
      <c r="E167" s="12" t="s">
        <v>140</v>
      </c>
      <c r="F167" s="30">
        <v>390000</v>
      </c>
      <c r="G167" s="30">
        <f t="shared" si="3"/>
        <v>1170000</v>
      </c>
      <c r="H167" s="7"/>
      <c r="I167" s="7"/>
    </row>
    <row r="168" spans="1:9" s="1" customFormat="1" ht="11.25">
      <c r="A168" s="6">
        <v>158</v>
      </c>
      <c r="B168" s="48" t="s">
        <v>283</v>
      </c>
      <c r="C168" s="20">
        <v>3</v>
      </c>
      <c r="D168" s="50" t="s">
        <v>64</v>
      </c>
      <c r="E168" s="12" t="s">
        <v>141</v>
      </c>
      <c r="F168" s="30">
        <v>402000</v>
      </c>
      <c r="G168" s="30">
        <f t="shared" si="3"/>
        <v>1206000</v>
      </c>
      <c r="H168" s="7"/>
      <c r="I168" s="7"/>
    </row>
    <row r="169" spans="1:9" ht="12.75">
      <c r="A169" s="6">
        <v>159</v>
      </c>
      <c r="B169" s="48" t="s">
        <v>345</v>
      </c>
      <c r="C169" s="14"/>
      <c r="D169" s="50"/>
      <c r="E169" s="13" t="s">
        <v>106</v>
      </c>
      <c r="F169" s="30"/>
      <c r="G169" s="36">
        <v>39312000</v>
      </c>
      <c r="H169" s="14"/>
      <c r="I169" s="7" t="s">
        <v>157</v>
      </c>
    </row>
    <row r="170" spans="1:9" ht="12.75">
      <c r="A170" s="6">
        <v>160</v>
      </c>
      <c r="B170" s="56"/>
      <c r="C170" s="14"/>
      <c r="D170" s="60"/>
      <c r="E170" s="13" t="s">
        <v>356</v>
      </c>
      <c r="F170" s="30"/>
      <c r="G170" s="36">
        <v>15282800</v>
      </c>
      <c r="H170" s="14"/>
      <c r="I170" s="7"/>
    </row>
    <row r="171" spans="1:9" s="1" customFormat="1" ht="15.75">
      <c r="A171" s="6"/>
      <c r="B171" s="6"/>
      <c r="C171" s="28"/>
      <c r="D171" s="60"/>
      <c r="E171" s="21" t="s">
        <v>152</v>
      </c>
      <c r="F171" s="30"/>
      <c r="G171" s="22">
        <f>+G172+G194+G196</f>
        <v>782150015</v>
      </c>
      <c r="H171" s="7" t="s">
        <v>40</v>
      </c>
      <c r="I171" s="7"/>
    </row>
    <row r="172" spans="1:9" ht="12.75">
      <c r="A172" s="6"/>
      <c r="B172" s="6"/>
      <c r="C172" s="20"/>
      <c r="D172" s="50"/>
      <c r="E172" s="25" t="s">
        <v>23</v>
      </c>
      <c r="F172" s="32"/>
      <c r="G172" s="35">
        <f>+G173+G176+G177+G185+G192</f>
        <v>141368015</v>
      </c>
      <c r="H172" s="14"/>
      <c r="I172" s="7"/>
    </row>
    <row r="173" spans="1:9" ht="12.75">
      <c r="A173" s="6"/>
      <c r="B173" s="48" t="s">
        <v>163</v>
      </c>
      <c r="C173" s="20"/>
      <c r="D173" s="50"/>
      <c r="E173" s="16" t="s">
        <v>22</v>
      </c>
      <c r="F173" s="30"/>
      <c r="G173" s="36">
        <f>SUM(G174:G175)</f>
        <v>5460000</v>
      </c>
      <c r="H173" s="14"/>
      <c r="I173" s="7"/>
    </row>
    <row r="174" spans="1:9" ht="12.75">
      <c r="A174" s="6">
        <v>161</v>
      </c>
      <c r="B174" s="48"/>
      <c r="C174" s="20">
        <v>1</v>
      </c>
      <c r="D174" s="50" t="s">
        <v>35</v>
      </c>
      <c r="E174" s="17" t="s">
        <v>70</v>
      </c>
      <c r="F174" s="30"/>
      <c r="G174" s="30">
        <v>2000000</v>
      </c>
      <c r="H174" s="14"/>
      <c r="I174" s="7" t="s">
        <v>158</v>
      </c>
    </row>
    <row r="175" spans="1:9" ht="12.75">
      <c r="A175" s="6">
        <v>162</v>
      </c>
      <c r="B175" s="48" t="s">
        <v>164</v>
      </c>
      <c r="C175" s="20">
        <v>1</v>
      </c>
      <c r="D175" s="50" t="s">
        <v>35</v>
      </c>
      <c r="E175" s="17" t="s">
        <v>71</v>
      </c>
      <c r="F175" s="30"/>
      <c r="G175" s="30">
        <f>3460000</f>
        <v>3460000</v>
      </c>
      <c r="H175" s="14"/>
      <c r="I175" s="7" t="s">
        <v>157</v>
      </c>
    </row>
    <row r="176" spans="1:9" ht="12.75">
      <c r="A176" s="6">
        <v>163</v>
      </c>
      <c r="B176" s="48" t="s">
        <v>166</v>
      </c>
      <c r="C176" s="20"/>
      <c r="D176" s="50" t="s">
        <v>35</v>
      </c>
      <c r="E176" s="16" t="s">
        <v>72</v>
      </c>
      <c r="F176" s="30"/>
      <c r="G176" s="30">
        <v>64948000</v>
      </c>
      <c r="H176" s="14"/>
      <c r="I176" s="7" t="s">
        <v>41</v>
      </c>
    </row>
    <row r="177" spans="1:9" ht="12.75">
      <c r="A177" s="6"/>
      <c r="B177" s="48"/>
      <c r="C177" s="20"/>
      <c r="D177" s="50"/>
      <c r="E177" s="16" t="s">
        <v>34</v>
      </c>
      <c r="F177" s="30"/>
      <c r="G177" s="36">
        <f>SUM(G178:G184)</f>
        <v>2410015</v>
      </c>
      <c r="H177" s="14"/>
      <c r="I177" s="7"/>
    </row>
    <row r="178" spans="1:9" ht="12.75">
      <c r="A178" s="6">
        <v>164</v>
      </c>
      <c r="B178" s="48" t="s">
        <v>328</v>
      </c>
      <c r="C178" s="20">
        <v>2</v>
      </c>
      <c r="D178" s="50" t="s">
        <v>35</v>
      </c>
      <c r="E178" s="12" t="s">
        <v>322</v>
      </c>
      <c r="F178" s="30">
        <v>310000</v>
      </c>
      <c r="G178" s="30">
        <f>+F178*C178</f>
        <v>620000</v>
      </c>
      <c r="H178" s="14"/>
      <c r="I178" s="7"/>
    </row>
    <row r="179" spans="1:9" ht="12.75">
      <c r="A179" s="6">
        <v>165</v>
      </c>
      <c r="B179" s="48" t="s">
        <v>328</v>
      </c>
      <c r="C179" s="20">
        <v>1</v>
      </c>
      <c r="D179" s="50" t="s">
        <v>35</v>
      </c>
      <c r="E179" s="12" t="s">
        <v>323</v>
      </c>
      <c r="F179" s="30">
        <f>310000+15</f>
        <v>310015</v>
      </c>
      <c r="G179" s="30">
        <f aca="true" t="shared" si="4" ref="G179:G184">+F179*C179</f>
        <v>310015</v>
      </c>
      <c r="H179" s="14"/>
      <c r="I179" s="7"/>
    </row>
    <row r="180" spans="1:9" ht="12.75">
      <c r="A180" s="6">
        <v>166</v>
      </c>
      <c r="B180" s="48" t="s">
        <v>328</v>
      </c>
      <c r="C180" s="20">
        <v>2</v>
      </c>
      <c r="D180" s="50" t="s">
        <v>35</v>
      </c>
      <c r="E180" s="12" t="s">
        <v>324</v>
      </c>
      <c r="F180" s="30">
        <v>310000</v>
      </c>
      <c r="G180" s="30">
        <f t="shared" si="4"/>
        <v>620000</v>
      </c>
      <c r="H180" s="14"/>
      <c r="I180" s="7"/>
    </row>
    <row r="181" spans="1:9" ht="12.75">
      <c r="A181" s="6">
        <v>167</v>
      </c>
      <c r="B181" s="48" t="s">
        <v>328</v>
      </c>
      <c r="C181" s="20">
        <v>1</v>
      </c>
      <c r="D181" s="50" t="s">
        <v>35</v>
      </c>
      <c r="E181" s="12" t="s">
        <v>325</v>
      </c>
      <c r="F181" s="30">
        <v>200000</v>
      </c>
      <c r="G181" s="30">
        <f t="shared" si="4"/>
        <v>200000</v>
      </c>
      <c r="H181" s="14"/>
      <c r="I181" s="7"/>
    </row>
    <row r="182" spans="1:9" ht="12.75">
      <c r="A182" s="6">
        <v>168</v>
      </c>
      <c r="B182" s="48" t="s">
        <v>328</v>
      </c>
      <c r="C182" s="20">
        <v>1</v>
      </c>
      <c r="D182" s="50" t="s">
        <v>35</v>
      </c>
      <c r="E182" s="12" t="s">
        <v>326</v>
      </c>
      <c r="F182" s="30">
        <v>200000</v>
      </c>
      <c r="G182" s="30">
        <f t="shared" si="4"/>
        <v>200000</v>
      </c>
      <c r="H182" s="14"/>
      <c r="I182" s="7"/>
    </row>
    <row r="183" spans="1:9" ht="12.75">
      <c r="A183" s="6">
        <v>169</v>
      </c>
      <c r="B183" s="48" t="s">
        <v>328</v>
      </c>
      <c r="C183" s="20">
        <v>1</v>
      </c>
      <c r="D183" s="50" t="s">
        <v>35</v>
      </c>
      <c r="E183" s="12" t="s">
        <v>103</v>
      </c>
      <c r="F183" s="30">
        <v>150000</v>
      </c>
      <c r="G183" s="30">
        <f t="shared" si="4"/>
        <v>150000</v>
      </c>
      <c r="H183" s="14"/>
      <c r="I183" s="7"/>
    </row>
    <row r="184" spans="1:9" ht="12.75">
      <c r="A184" s="6">
        <v>170</v>
      </c>
      <c r="B184" s="48" t="s">
        <v>328</v>
      </c>
      <c r="C184" s="20">
        <v>1</v>
      </c>
      <c r="D184" s="50" t="s">
        <v>35</v>
      </c>
      <c r="E184" s="12" t="s">
        <v>327</v>
      </c>
      <c r="F184" s="30">
        <v>310000</v>
      </c>
      <c r="G184" s="30">
        <f t="shared" si="4"/>
        <v>310000</v>
      </c>
      <c r="H184" s="14"/>
      <c r="I184" s="7"/>
    </row>
    <row r="185" spans="1:9" ht="12.75">
      <c r="A185" s="6"/>
      <c r="B185" s="48"/>
      <c r="C185" s="20"/>
      <c r="D185" s="50"/>
      <c r="E185" s="16" t="s">
        <v>19</v>
      </c>
      <c r="F185" s="30"/>
      <c r="G185" s="36">
        <f>SUM(G186:G191)</f>
        <v>6150000</v>
      </c>
      <c r="H185" s="14"/>
      <c r="I185" s="7" t="s">
        <v>158</v>
      </c>
    </row>
    <row r="186" spans="1:9" ht="12.75">
      <c r="A186" s="6">
        <v>171</v>
      </c>
      <c r="B186" s="48"/>
      <c r="C186" s="52">
        <v>500</v>
      </c>
      <c r="D186" s="50" t="s">
        <v>35</v>
      </c>
      <c r="E186" s="8" t="s">
        <v>329</v>
      </c>
      <c r="F186" s="30">
        <v>1000</v>
      </c>
      <c r="G186" s="30">
        <f aca="true" t="shared" si="5" ref="G186:G191">+F186*C186</f>
        <v>500000</v>
      </c>
      <c r="H186" s="14"/>
      <c r="I186" s="7"/>
    </row>
    <row r="187" spans="1:9" ht="12.75">
      <c r="A187" s="6">
        <v>172</v>
      </c>
      <c r="B187" s="48"/>
      <c r="C187" s="52">
        <v>500</v>
      </c>
      <c r="D187" s="50" t="s">
        <v>35</v>
      </c>
      <c r="E187" s="8" t="s">
        <v>330</v>
      </c>
      <c r="F187" s="30">
        <v>1000</v>
      </c>
      <c r="G187" s="30">
        <f t="shared" si="5"/>
        <v>500000</v>
      </c>
      <c r="H187" s="14"/>
      <c r="I187" s="7"/>
    </row>
    <row r="188" spans="1:9" ht="12.75">
      <c r="A188" s="6">
        <v>173</v>
      </c>
      <c r="B188" s="48"/>
      <c r="C188" s="52">
        <v>500</v>
      </c>
      <c r="D188" s="50" t="s">
        <v>35</v>
      </c>
      <c r="E188" s="8" t="s">
        <v>331</v>
      </c>
      <c r="F188" s="30">
        <v>1000</v>
      </c>
      <c r="G188" s="30">
        <f t="shared" si="5"/>
        <v>500000</v>
      </c>
      <c r="H188" s="14"/>
      <c r="I188" s="7"/>
    </row>
    <row r="189" spans="1:9" ht="12.75">
      <c r="A189" s="6">
        <v>174</v>
      </c>
      <c r="B189" s="48"/>
      <c r="C189" s="52">
        <v>400</v>
      </c>
      <c r="D189" s="50" t="s">
        <v>35</v>
      </c>
      <c r="E189" s="8" t="s">
        <v>332</v>
      </c>
      <c r="F189" s="30">
        <v>1000</v>
      </c>
      <c r="G189" s="30">
        <f t="shared" si="5"/>
        <v>400000</v>
      </c>
      <c r="H189" s="14"/>
      <c r="I189" s="7"/>
    </row>
    <row r="190" spans="1:9" ht="12.75">
      <c r="A190" s="6">
        <v>175</v>
      </c>
      <c r="B190" s="48"/>
      <c r="C190" s="52">
        <v>4000</v>
      </c>
      <c r="D190" s="50" t="s">
        <v>35</v>
      </c>
      <c r="E190" s="8" t="s">
        <v>333</v>
      </c>
      <c r="F190" s="30">
        <v>1000</v>
      </c>
      <c r="G190" s="30">
        <f t="shared" si="5"/>
        <v>4000000</v>
      </c>
      <c r="H190" s="14"/>
      <c r="I190" s="7"/>
    </row>
    <row r="191" spans="1:9" ht="12.75">
      <c r="A191" s="6">
        <v>176</v>
      </c>
      <c r="B191" s="48"/>
      <c r="C191" s="52">
        <v>50</v>
      </c>
      <c r="D191" s="50"/>
      <c r="E191" s="8" t="s">
        <v>334</v>
      </c>
      <c r="F191" s="30">
        <v>5000</v>
      </c>
      <c r="G191" s="30">
        <f t="shared" si="5"/>
        <v>250000</v>
      </c>
      <c r="H191" s="14"/>
      <c r="I191" s="7"/>
    </row>
    <row r="192" spans="1:9" ht="12.75">
      <c r="A192" s="6"/>
      <c r="B192" s="48"/>
      <c r="C192" s="20"/>
      <c r="D192" s="50"/>
      <c r="E192" s="16" t="s">
        <v>20</v>
      </c>
      <c r="F192" s="30"/>
      <c r="G192" s="36">
        <f>+G193</f>
        <v>62400000</v>
      </c>
      <c r="H192" s="14"/>
      <c r="I192" s="7"/>
    </row>
    <row r="193" spans="1:9" ht="15.75" customHeight="1">
      <c r="A193" s="6">
        <v>177</v>
      </c>
      <c r="B193" s="48" t="s">
        <v>354</v>
      </c>
      <c r="C193" s="20">
        <v>2500000</v>
      </c>
      <c r="D193" s="50" t="s">
        <v>35</v>
      </c>
      <c r="E193" s="17" t="s">
        <v>21</v>
      </c>
      <c r="F193" s="33">
        <v>24.85</v>
      </c>
      <c r="G193" s="30">
        <v>62400000</v>
      </c>
      <c r="H193" s="39"/>
      <c r="I193" s="7" t="s">
        <v>158</v>
      </c>
    </row>
    <row r="194" spans="1:9" ht="12.75">
      <c r="A194" s="14"/>
      <c r="B194" s="48"/>
      <c r="C194" s="20"/>
      <c r="D194" s="50"/>
      <c r="E194" s="13" t="s">
        <v>24</v>
      </c>
      <c r="F194" s="30"/>
      <c r="G194" s="36">
        <f>+G195</f>
        <v>57876000</v>
      </c>
      <c r="H194" s="14"/>
      <c r="I194" s="7" t="s">
        <v>158</v>
      </c>
    </row>
    <row r="195" spans="1:9" ht="12.75">
      <c r="A195" s="6">
        <v>178</v>
      </c>
      <c r="B195" s="48" t="s">
        <v>349</v>
      </c>
      <c r="C195" s="20">
        <v>1</v>
      </c>
      <c r="D195" s="50" t="s">
        <v>35</v>
      </c>
      <c r="E195" s="17" t="s">
        <v>335</v>
      </c>
      <c r="F195" s="30"/>
      <c r="G195" s="30">
        <v>57876000</v>
      </c>
      <c r="H195" s="14"/>
      <c r="I195" s="7"/>
    </row>
    <row r="196" spans="1:9" ht="25.5">
      <c r="A196" s="6"/>
      <c r="B196" s="48"/>
      <c r="C196" s="20"/>
      <c r="D196" s="50"/>
      <c r="E196" s="25" t="s">
        <v>336</v>
      </c>
      <c r="F196" s="32"/>
      <c r="G196" s="35">
        <f>+G197+G198+G201+G202+G206+G207+G208+G209</f>
        <v>582906000</v>
      </c>
      <c r="H196" s="14"/>
      <c r="I196" s="7"/>
    </row>
    <row r="197" spans="1:9" ht="12.75">
      <c r="A197" s="6">
        <v>179</v>
      </c>
      <c r="B197" s="48" t="s">
        <v>351</v>
      </c>
      <c r="C197" s="20"/>
      <c r="D197" s="50"/>
      <c r="E197" s="15" t="s">
        <v>25</v>
      </c>
      <c r="F197" s="31"/>
      <c r="G197" s="36">
        <v>37232000</v>
      </c>
      <c r="H197" s="14"/>
      <c r="I197" s="7" t="s">
        <v>157</v>
      </c>
    </row>
    <row r="198" spans="1:9" ht="12.75">
      <c r="A198" s="6"/>
      <c r="C198" s="20"/>
      <c r="D198" s="50"/>
      <c r="E198" s="25" t="s">
        <v>42</v>
      </c>
      <c r="F198" s="32"/>
      <c r="G198" s="35">
        <f>SUM(G199:G200)</f>
        <v>76440000</v>
      </c>
      <c r="H198" s="14"/>
      <c r="I198" s="7" t="s">
        <v>41</v>
      </c>
    </row>
    <row r="199" spans="1:9" ht="12.75">
      <c r="A199" s="6">
        <v>180</v>
      </c>
      <c r="B199" s="48" t="s">
        <v>350</v>
      </c>
      <c r="C199" s="20"/>
      <c r="D199" s="50"/>
      <c r="E199" s="12" t="s">
        <v>337</v>
      </c>
      <c r="F199" s="30"/>
      <c r="G199" s="30">
        <v>54600000</v>
      </c>
      <c r="H199" s="14"/>
      <c r="I199" s="7"/>
    </row>
    <row r="200" spans="1:9" ht="12.75">
      <c r="A200" s="6">
        <v>181</v>
      </c>
      <c r="B200" s="48"/>
      <c r="C200" s="20"/>
      <c r="D200" s="50"/>
      <c r="E200" s="12" t="s">
        <v>338</v>
      </c>
      <c r="F200" s="30"/>
      <c r="G200" s="30">
        <v>21840000</v>
      </c>
      <c r="H200" s="14"/>
      <c r="I200" s="7"/>
    </row>
    <row r="201" spans="1:9" ht="12.75">
      <c r="A201" s="6">
        <v>182</v>
      </c>
      <c r="B201" s="48"/>
      <c r="C201" s="20"/>
      <c r="D201" s="50"/>
      <c r="E201" s="16" t="s">
        <v>344</v>
      </c>
      <c r="F201" s="30"/>
      <c r="G201" s="36">
        <v>7488000</v>
      </c>
      <c r="H201" s="14"/>
      <c r="I201" s="7"/>
    </row>
    <row r="202" spans="1:9" s="1" customFormat="1" ht="12" customHeight="1">
      <c r="A202" s="6"/>
      <c r="B202" s="48"/>
      <c r="C202" s="28"/>
      <c r="D202" s="60"/>
      <c r="E202" s="11" t="s">
        <v>153</v>
      </c>
      <c r="F202" s="30"/>
      <c r="G202" s="23">
        <f>SUM(G203:G205)</f>
        <v>170976000</v>
      </c>
      <c r="H202" s="7" t="s">
        <v>40</v>
      </c>
      <c r="I202" s="7" t="s">
        <v>154</v>
      </c>
    </row>
    <row r="203" spans="1:9" s="1" customFormat="1" ht="12" customHeight="1">
      <c r="A203" s="6">
        <v>183</v>
      </c>
      <c r="B203" s="48" t="s">
        <v>348</v>
      </c>
      <c r="C203" s="28"/>
      <c r="D203" s="60"/>
      <c r="E203" s="12" t="s">
        <v>155</v>
      </c>
      <c r="F203" s="30"/>
      <c r="G203" s="24">
        <v>124800000</v>
      </c>
      <c r="H203" s="38"/>
      <c r="I203" s="41"/>
    </row>
    <row r="204" spans="1:9" s="1" customFormat="1" ht="12" customHeight="1">
      <c r="A204" s="6">
        <v>184</v>
      </c>
      <c r="B204" s="48" t="s">
        <v>347</v>
      </c>
      <c r="C204" s="28"/>
      <c r="D204" s="60"/>
      <c r="E204" s="12" t="s">
        <v>339</v>
      </c>
      <c r="F204" s="30"/>
      <c r="G204" s="30">
        <v>37440000</v>
      </c>
      <c r="H204" s="38"/>
      <c r="I204" s="41"/>
    </row>
    <row r="205" spans="1:9" s="1" customFormat="1" ht="12" customHeight="1">
      <c r="A205" s="6">
        <v>185</v>
      </c>
      <c r="B205" s="48" t="s">
        <v>346</v>
      </c>
      <c r="C205" s="28"/>
      <c r="D205" s="60"/>
      <c r="E205" s="12" t="s">
        <v>156</v>
      </c>
      <c r="F205" s="30"/>
      <c r="G205" s="30">
        <v>8736000</v>
      </c>
      <c r="H205" s="38"/>
      <c r="I205" s="41"/>
    </row>
    <row r="206" spans="1:9" ht="12.75">
      <c r="A206" s="6">
        <v>186</v>
      </c>
      <c r="B206" s="48" t="s">
        <v>165</v>
      </c>
      <c r="C206" s="20"/>
      <c r="D206" s="50"/>
      <c r="E206" s="16" t="s">
        <v>43</v>
      </c>
      <c r="F206" s="36"/>
      <c r="G206" s="36">
        <v>100800000</v>
      </c>
      <c r="H206" s="14"/>
      <c r="I206" s="7" t="s">
        <v>41</v>
      </c>
    </row>
    <row r="207" spans="1:9" ht="12.75">
      <c r="A207" s="6">
        <v>187</v>
      </c>
      <c r="B207" s="48" t="s">
        <v>162</v>
      </c>
      <c r="C207" s="20"/>
      <c r="D207" s="50"/>
      <c r="E207" s="16" t="s">
        <v>44</v>
      </c>
      <c r="F207" s="36"/>
      <c r="G207" s="36">
        <v>141750000</v>
      </c>
      <c r="H207" s="14"/>
      <c r="I207" s="7" t="s">
        <v>41</v>
      </c>
    </row>
    <row r="208" spans="1:9" ht="12.75">
      <c r="A208" s="6">
        <v>188</v>
      </c>
      <c r="B208" s="48"/>
      <c r="C208" s="20"/>
      <c r="D208" s="50"/>
      <c r="E208" s="16" t="s">
        <v>73</v>
      </c>
      <c r="F208" s="36"/>
      <c r="G208" s="36">
        <v>38220000</v>
      </c>
      <c r="H208" s="14"/>
      <c r="I208" s="7"/>
    </row>
    <row r="209" spans="1:9" ht="12.75">
      <c r="A209" s="6">
        <v>189</v>
      </c>
      <c r="B209" s="48"/>
      <c r="C209" s="20"/>
      <c r="D209" s="50"/>
      <c r="E209" s="16" t="s">
        <v>340</v>
      </c>
      <c r="F209" s="36"/>
      <c r="G209" s="36">
        <v>10000000</v>
      </c>
      <c r="H209" s="14"/>
      <c r="I209" s="7"/>
    </row>
    <row r="210" spans="1:9" ht="15">
      <c r="A210" s="6"/>
      <c r="B210" s="48"/>
      <c r="C210" s="20"/>
      <c r="D210" s="50"/>
      <c r="E210" s="54" t="s">
        <v>341</v>
      </c>
      <c r="F210" s="30"/>
      <c r="G210" s="55">
        <f>SUM(G211:G211)</f>
        <v>46800000</v>
      </c>
      <c r="H210" s="14"/>
      <c r="I210" s="7"/>
    </row>
    <row r="211" spans="1:9" ht="23.25" thickBot="1">
      <c r="A211" s="6">
        <v>190</v>
      </c>
      <c r="B211" s="48"/>
      <c r="C211" s="20"/>
      <c r="D211" s="50"/>
      <c r="E211" s="61" t="s">
        <v>342</v>
      </c>
      <c r="F211" s="30"/>
      <c r="G211" s="30">
        <v>46800000</v>
      </c>
      <c r="H211" s="14"/>
      <c r="I211" s="7"/>
    </row>
    <row r="212" ht="12.75">
      <c r="G212" s="9"/>
    </row>
    <row r="213" ht="12.75">
      <c r="G213" s="9"/>
    </row>
    <row r="214" ht="12.75">
      <c r="G214" s="9"/>
    </row>
    <row r="215" ht="12.75">
      <c r="G215" s="9"/>
    </row>
    <row r="216" ht="12.75">
      <c r="G216" s="9"/>
    </row>
    <row r="217" spans="1:9" ht="12.75">
      <c r="A217" s="43" t="s">
        <v>151</v>
      </c>
      <c r="B217" s="43"/>
      <c r="C217" s="42"/>
      <c r="D217" t="s">
        <v>108</v>
      </c>
      <c r="E217" s="42"/>
      <c r="F217" s="42"/>
      <c r="G217" s="43"/>
      <c r="H217" s="42"/>
      <c r="I217" s="42"/>
    </row>
    <row r="218" spans="1:9" ht="12.75">
      <c r="A218" s="42" t="s">
        <v>160</v>
      </c>
      <c r="B218" s="42"/>
      <c r="C218" s="42"/>
      <c r="D218" s="57"/>
      <c r="E218" s="44"/>
      <c r="F218" s="44"/>
      <c r="G218" s="58"/>
      <c r="H218" s="44"/>
      <c r="I218" s="44"/>
    </row>
    <row r="219" spans="1:9" ht="12.75">
      <c r="A219" s="58" t="s">
        <v>357</v>
      </c>
      <c r="B219" s="44"/>
      <c r="C219" s="44"/>
      <c r="D219" s="58"/>
      <c r="E219" s="44"/>
      <c r="F219" s="44"/>
      <c r="G219" s="58"/>
      <c r="H219" s="44"/>
      <c r="I219" s="44"/>
    </row>
    <row r="220" ht="12.75">
      <c r="G220" s="9"/>
    </row>
    <row r="221" ht="12.75">
      <c r="G221" s="9"/>
    </row>
  </sheetData>
  <sheetProtection/>
  <mergeCells count="10">
    <mergeCell ref="A1:C3"/>
    <mergeCell ref="D2:E2"/>
    <mergeCell ref="H4:H5"/>
    <mergeCell ref="I4:I5"/>
    <mergeCell ref="A4:A5"/>
    <mergeCell ref="B4:B5"/>
    <mergeCell ref="C4:D4"/>
    <mergeCell ref="E4:E5"/>
    <mergeCell ref="F4:F5"/>
    <mergeCell ref="G4:G5"/>
  </mergeCells>
  <printOptions horizontalCentered="1" verticalCentered="1"/>
  <pageMargins left="0.7" right="0.19" top="0.4" bottom="0.51" header="0.26" footer="0.3"/>
  <pageSetup horizontalDpi="600" verticalDpi="600" orientation="landscape" scale="85" r:id="rId3"/>
  <ignoredErrors>
    <ignoredError sqref="G185" formula="1"/>
    <ignoredError sqref="G198:G20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faristizabal</dc:creator>
  <cp:keywords/>
  <dc:description/>
  <cp:lastModifiedBy>SEDC</cp:lastModifiedBy>
  <cp:lastPrinted>2010-03-11T14:35:33Z</cp:lastPrinted>
  <dcterms:created xsi:type="dcterms:W3CDTF">2003-10-01T14:15:23Z</dcterms:created>
  <dcterms:modified xsi:type="dcterms:W3CDTF">2011-09-26T15:08:26Z</dcterms:modified>
  <cp:category/>
  <cp:version/>
  <cp:contentType/>
  <cp:contentStatus/>
</cp:coreProperties>
</file>